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server01\Casse Professionali\SEGNALAZIONI\PER ANNO 2014\Documenti trasmessi agli enti in data 30 aprile 2015\"/>
    </mc:Choice>
  </mc:AlternateContent>
  <bookViews>
    <workbookView xWindow="0" yWindow="0" windowWidth="28800" windowHeight="11835" tabRatio="847" firstSheet="15" activeTab="21"/>
  </bookViews>
  <sheets>
    <sheet name="Frontespizio" sheetId="45" r:id="rId1"/>
    <sheet name="1. Generali" sheetId="78" r:id="rId2"/>
    <sheet name="2. Informazioni patrimoniali" sheetId="90" r:id="rId3"/>
    <sheet name="3. Attivita imm e non imm" sheetId="75" r:id="rId4"/>
    <sheet name="4. TDE" sheetId="63" r:id="rId5"/>
    <sheet name="5. OST" sheetId="74" r:id="rId6"/>
    <sheet name="6. TCA" sheetId="73" r:id="rId7"/>
    <sheet name="7. IMM" sheetId="58" r:id="rId8"/>
    <sheet name="8. PIM" sheetId="60" r:id="rId9"/>
    <sheet name="9.OICR" sheetId="92" r:id="rId10"/>
    <sheet name="10. ARM#TDE" sheetId="80" r:id="rId11"/>
    <sheet name="11. ARM#TCA" sheetId="81" r:id="rId12"/>
    <sheet name="12. NONARM" sheetId="61" r:id="rId13"/>
    <sheet name="13. (ANA&gt;10%)#TDE" sheetId="93" r:id="rId14"/>
    <sheet name="14. (ANA&gt;10%)#TCA" sheetId="94" r:id="rId15"/>
    <sheet name="15. (ANA&gt;10%)#OICR " sheetId="95" r:id="rId16"/>
    <sheet name="16. Altre Attività e Passività" sheetId="79" r:id="rId17"/>
    <sheet name="17. DERIVATI" sheetId="65" r:id="rId18"/>
    <sheet name="18.Gestori e Depositari" sheetId="68" r:id="rId19"/>
    <sheet name="19. Acquisti e vendite" sheetId="69" r:id="rId20"/>
    <sheet name="20. Redditività gest immob" sheetId="87" r:id="rId21"/>
    <sheet name="21. Redditività gest mobiliare" sheetId="85" r:id="rId22"/>
    <sheet name="22. Redditività prospettica" sheetId="77" r:id="rId23"/>
  </sheets>
  <definedNames>
    <definedName name="_xlnm.Print_Area" localSheetId="1">'1. Generali'!$A$1:$L$20</definedName>
    <definedName name="_xlnm.Print_Area" localSheetId="10">'10. ARM#TDE'!$A$1:$J$40</definedName>
    <definedName name="_xlnm.Print_Area" localSheetId="11">'11. ARM#TCA'!$A$1:$H$37</definedName>
    <definedName name="_xlnm.Print_Area" localSheetId="12">'12. NONARM'!$A$1:$M$48</definedName>
    <definedName name="_xlnm.Print_Area" localSheetId="13">'13. (ANA&gt;10%)#TDE'!$A$1:$I$40</definedName>
    <definedName name="_xlnm.Print_Area" localSheetId="14">'14. (ANA&gt;10%)#TCA'!$A$1:$G$37</definedName>
    <definedName name="_xlnm.Print_Area" localSheetId="15">'15. (ANA&gt;10%)#OICR '!$A$1:$G$26</definedName>
    <definedName name="_xlnm.Print_Area" localSheetId="16">'16. Altre Attività e Passività'!$A$1:$L$36</definedName>
    <definedName name="_xlnm.Print_Area" localSheetId="17">'17. DERIVATI'!$A$1:$L$38</definedName>
    <definedName name="_xlnm.Print_Area" localSheetId="18">'18.Gestori e Depositari'!$A$2:$J$40</definedName>
    <definedName name="_xlnm.Print_Area" localSheetId="19">'19. Acquisti e vendite'!$A$1:$K$32</definedName>
    <definedName name="_xlnm.Print_Area" localSheetId="2">'2. Informazioni patrimoniali'!$A$1:$L$63</definedName>
    <definedName name="_xlnm.Print_Area" localSheetId="20">'20. Redditività gest immob'!$A$1:$L$43</definedName>
    <definedName name="_xlnm.Print_Area" localSheetId="21">'21. Redditività gest mobiliare'!$A$1:$L$33</definedName>
    <definedName name="_xlnm.Print_Area" localSheetId="22">'22. Redditività prospettica'!$A$1:$K$18</definedName>
    <definedName name="_xlnm.Print_Area" localSheetId="3">'3. Attivita imm e non imm'!$A$1:$L$52</definedName>
    <definedName name="_xlnm.Print_Area" localSheetId="4">'4. TDE'!$A$1:$I$53</definedName>
    <definedName name="_xlnm.Print_Area" localSheetId="5">'5. OST'!$A$1:$L$43</definedName>
    <definedName name="_xlnm.Print_Area" localSheetId="6">'6. TCA'!$A$1:$G$41</definedName>
    <definedName name="_xlnm.Print_Area" localSheetId="7">'7. IMM'!$A$1:$K$38</definedName>
    <definedName name="_xlnm.Print_Area" localSheetId="8">'8. PIM'!$A$1:$H$23</definedName>
    <definedName name="_xlnm.Print_Area" localSheetId="9">'9.OICR'!$A$1:$J$36</definedName>
    <definedName name="_xlnm.Print_Area" localSheetId="0">Frontespizio!$A$1:$K$51</definedName>
  </definedNames>
  <calcPr calcId="152511"/>
</workbook>
</file>

<file path=xl/calcChain.xml><?xml version="1.0" encoding="utf-8"?>
<calcChain xmlns="http://schemas.openxmlformats.org/spreadsheetml/2006/main">
  <c r="K38" i="87" l="1"/>
  <c r="L38" i="87"/>
  <c r="J38" i="87"/>
  <c r="I30" i="87"/>
  <c r="J30" i="87"/>
  <c r="K30" i="87"/>
  <c r="L30" i="87"/>
  <c r="H30" i="87"/>
  <c r="F26" i="95" l="1"/>
  <c r="H40" i="93" l="1"/>
  <c r="I33" i="93"/>
  <c r="H27" i="93"/>
  <c r="H20" i="93"/>
  <c r="F20" i="93"/>
  <c r="F37" i="94"/>
  <c r="F31" i="94"/>
  <c r="F21" i="94"/>
  <c r="F18" i="95"/>
  <c r="I20" i="93" l="1"/>
  <c r="I40" i="93"/>
  <c r="H33" i="93"/>
  <c r="L51" i="61" l="1"/>
  <c r="K51" i="61"/>
  <c r="G40" i="93"/>
  <c r="F40" i="93"/>
  <c r="G33" i="93"/>
  <c r="F33" i="93"/>
  <c r="I27" i="93"/>
  <c r="G27" i="93"/>
  <c r="F27" i="93"/>
  <c r="G20" i="93"/>
  <c r="L38" i="90" l="1"/>
  <c r="I38" i="90"/>
  <c r="L23" i="90"/>
  <c r="I23" i="90"/>
  <c r="J19" i="69" l="1"/>
  <c r="M48" i="61"/>
  <c r="L48" i="61"/>
  <c r="K48" i="61"/>
  <c r="G37" i="81"/>
  <c r="G31" i="81"/>
  <c r="G21" i="81"/>
  <c r="J27" i="80"/>
  <c r="I27" i="80"/>
  <c r="H27" i="80"/>
  <c r="J20" i="80"/>
  <c r="I20" i="80"/>
  <c r="H20" i="80"/>
  <c r="I30" i="92"/>
  <c r="J18" i="92"/>
  <c r="I18" i="92"/>
  <c r="H23" i="60"/>
  <c r="G23" i="60"/>
  <c r="F23" i="60"/>
  <c r="E23" i="60"/>
  <c r="J34" i="58"/>
  <c r="K16" i="58"/>
  <c r="J16" i="58"/>
  <c r="G38" i="73"/>
  <c r="G32" i="73"/>
  <c r="G22" i="73"/>
  <c r="L43" i="74"/>
  <c r="K43" i="74"/>
  <c r="J43" i="74"/>
  <c r="H41" i="63"/>
  <c r="H21" i="63"/>
  <c r="H28" i="63"/>
  <c r="G21" i="63"/>
  <c r="K33" i="75"/>
  <c r="I33" i="75"/>
  <c r="J38" i="90" l="1"/>
  <c r="K38" i="90"/>
  <c r="J23" i="90"/>
  <c r="K23" i="90"/>
  <c r="M29" i="68" l="1"/>
  <c r="L29" i="68"/>
  <c r="J20" i="75" l="1"/>
  <c r="K20" i="75"/>
  <c r="L20" i="75"/>
  <c r="I20" i="75"/>
  <c r="K46" i="90"/>
  <c r="I46" i="90"/>
  <c r="I40" i="90" l="1"/>
  <c r="I47" i="90" s="1"/>
  <c r="J40" i="90"/>
  <c r="K40" i="90"/>
  <c r="K47" i="90" s="1"/>
  <c r="L40" i="90"/>
  <c r="N20" i="75" l="1"/>
  <c r="I24" i="85"/>
  <c r="I12" i="85"/>
  <c r="J37" i="87"/>
  <c r="I29" i="87"/>
  <c r="I25" i="87"/>
  <c r="I15" i="87"/>
  <c r="J30" i="69"/>
  <c r="I33" i="80"/>
  <c r="J40" i="80"/>
  <c r="F25" i="60"/>
  <c r="O34" i="58"/>
  <c r="G53" i="63"/>
  <c r="I49" i="63"/>
  <c r="I27" i="85" l="1"/>
  <c r="J27" i="85"/>
  <c r="K27" i="85"/>
  <c r="L27" i="85"/>
  <c r="L24" i="85"/>
  <c r="L33" i="85" s="1"/>
  <c r="J24" i="85"/>
  <c r="K24" i="85"/>
  <c r="H24" i="85"/>
  <c r="K37" i="87"/>
  <c r="L37" i="87"/>
  <c r="J29" i="87"/>
  <c r="K29" i="87"/>
  <c r="L29" i="87"/>
  <c r="H29" i="87"/>
  <c r="H25" i="87"/>
  <c r="H15" i="87"/>
  <c r="K30" i="69"/>
  <c r="N30" i="92"/>
  <c r="M30" i="92"/>
  <c r="N18" i="92"/>
  <c r="M18" i="92"/>
  <c r="E25" i="60"/>
  <c r="O16" i="58"/>
  <c r="O20" i="75"/>
  <c r="P20" i="75"/>
  <c r="Q20" i="75"/>
  <c r="O19" i="75"/>
  <c r="P19" i="75"/>
  <c r="Q19" i="75"/>
  <c r="O18" i="75"/>
  <c r="P18" i="75"/>
  <c r="Q18" i="75"/>
  <c r="O17" i="75"/>
  <c r="P17" i="75"/>
  <c r="Q17" i="75"/>
  <c r="O16" i="75"/>
  <c r="P16" i="75"/>
  <c r="Q16" i="75"/>
  <c r="N16" i="75"/>
  <c r="N17" i="75"/>
  <c r="N18" i="75"/>
  <c r="N19" i="75"/>
  <c r="O15" i="75"/>
  <c r="P15" i="75"/>
  <c r="Q15" i="75"/>
  <c r="N15" i="75"/>
  <c r="O14" i="75"/>
  <c r="P14" i="75"/>
  <c r="Q14" i="75"/>
  <c r="N14" i="75"/>
  <c r="I38" i="87"/>
  <c r="K19" i="69" l="1"/>
  <c r="I37" i="87" l="1"/>
  <c r="I33" i="85"/>
  <c r="H40" i="80" l="1"/>
  <c r="J30" i="92"/>
  <c r="H53" i="63"/>
  <c r="I53" i="63" s="1"/>
  <c r="L53" i="63" s="1"/>
  <c r="I21" i="63"/>
  <c r="I28" i="63"/>
  <c r="I34" i="63"/>
  <c r="I41" i="63"/>
  <c r="H34" i="63"/>
  <c r="G41" i="63"/>
  <c r="G34" i="63"/>
  <c r="G28" i="63"/>
  <c r="H12" i="85" l="1"/>
  <c r="H27" i="85" s="1"/>
  <c r="J25" i="87"/>
  <c r="J15" i="87"/>
  <c r="I38" i="73"/>
  <c r="I32" i="73"/>
  <c r="I22" i="73"/>
  <c r="L45" i="74"/>
  <c r="K45" i="74"/>
  <c r="L41" i="63"/>
  <c r="K41" i="63"/>
  <c r="L34" i="63"/>
  <c r="K34" i="63"/>
  <c r="L28" i="63"/>
  <c r="K28" i="63"/>
  <c r="L21" i="63"/>
  <c r="K21" i="63"/>
  <c r="P37" i="75"/>
  <c r="N37" i="75"/>
  <c r="O13" i="75"/>
  <c r="P13" i="75"/>
  <c r="Q13" i="75"/>
  <c r="N13" i="75"/>
  <c r="O12" i="75"/>
  <c r="P12" i="75"/>
  <c r="Q12" i="75"/>
  <c r="N12" i="75"/>
  <c r="Q11" i="75"/>
  <c r="O11" i="75"/>
  <c r="P11" i="75"/>
  <c r="N11" i="75"/>
  <c r="O10" i="75"/>
  <c r="P10" i="75"/>
  <c r="Q10" i="75"/>
  <c r="N10" i="75"/>
  <c r="K36" i="75" l="1"/>
  <c r="I36" i="75"/>
  <c r="I40" i="80" l="1"/>
  <c r="J33" i="80"/>
  <c r="H33" i="80"/>
  <c r="J33" i="75"/>
  <c r="L33" i="75"/>
  <c r="K11" i="78"/>
  <c r="I11" i="78"/>
  <c r="L25" i="87" l="1"/>
  <c r="K25" i="87"/>
  <c r="L15" i="87" l="1"/>
  <c r="K15" i="87"/>
  <c r="L12" i="85" l="1"/>
  <c r="J12" i="85"/>
  <c r="J33" i="85" s="1"/>
  <c r="K12" i="85"/>
  <c r="K33" i="85" s="1"/>
  <c r="I50" i="63" l="1"/>
  <c r="I51" i="63"/>
  <c r="I52" i="63"/>
</calcChain>
</file>

<file path=xl/sharedStrings.xml><?xml version="1.0" encoding="utf-8"?>
<sst xmlns="http://schemas.openxmlformats.org/spreadsheetml/2006/main" count="640" uniqueCount="328">
  <si>
    <t>Denominazione dell'Ente</t>
  </si>
  <si>
    <t>Nominativo 1</t>
  </si>
  <si>
    <t>Telefono</t>
  </si>
  <si>
    <t>Fax</t>
  </si>
  <si>
    <t>E-mail</t>
  </si>
  <si>
    <t>Nominativo 2</t>
  </si>
  <si>
    <t>Referente/i da contattare per eventuali chiarimenti</t>
  </si>
  <si>
    <t>Codice Ente</t>
  </si>
  <si>
    <t>Fondazione</t>
  </si>
  <si>
    <t>Associazione</t>
  </si>
  <si>
    <r>
      <t xml:space="preserve">Forma giuridica dell'Ente </t>
    </r>
    <r>
      <rPr>
        <i/>
        <sz val="10"/>
        <rFont val="Arial"/>
        <family val="2"/>
      </rPr>
      <t>(inserire una X nella casella corrispondente)</t>
    </r>
  </si>
  <si>
    <t>Retributivo</t>
  </si>
  <si>
    <t>Contributivo</t>
  </si>
  <si>
    <t>Altro</t>
  </si>
  <si>
    <t>Liquidità</t>
  </si>
  <si>
    <t>Titoli di capitale quotati</t>
  </si>
  <si>
    <t>Immobili</t>
  </si>
  <si>
    <t>Partecipazioni in società immobiliari</t>
  </si>
  <si>
    <t>Polizze assicurative</t>
  </si>
  <si>
    <r>
      <t xml:space="preserve">Quota di partecipazione 
nel capitale 
della società 
</t>
    </r>
    <r>
      <rPr>
        <sz val="8"/>
        <rFont val="Arial"/>
        <family val="2"/>
      </rPr>
      <t>(%)</t>
    </r>
  </si>
  <si>
    <t>Residenziale</t>
  </si>
  <si>
    <t>Strumentale</t>
  </si>
  <si>
    <t>Commerciale</t>
  </si>
  <si>
    <t>Quota percentuale detenuta</t>
  </si>
  <si>
    <t>Anno di scadenza</t>
  </si>
  <si>
    <t>Residenza</t>
  </si>
  <si>
    <t>Titoli di Stato o di organismi sovranazionali</t>
  </si>
  <si>
    <t>Totale</t>
  </si>
  <si>
    <t>Totale titoli di debito</t>
  </si>
  <si>
    <t>Totale titoli di capitale</t>
  </si>
  <si>
    <t>Titoli di capitale</t>
  </si>
  <si>
    <t>Ripartizione per area geografica</t>
  </si>
  <si>
    <t>Titoli corporate (imprese finanziarie)</t>
  </si>
  <si>
    <t>Titoli corporate (imprese non finanziarie)</t>
  </si>
  <si>
    <t>Italia</t>
  </si>
  <si>
    <t>Altri Paesi area Euro</t>
  </si>
  <si>
    <t>Altri Paesi Unione Europea</t>
  </si>
  <si>
    <t>Giappone</t>
  </si>
  <si>
    <t>Euro</t>
  </si>
  <si>
    <t>Altre Valute</t>
  </si>
  <si>
    <t>Dollaro USA</t>
  </si>
  <si>
    <t>di cui: superiore o uguale ad A</t>
  </si>
  <si>
    <t>Energia</t>
  </si>
  <si>
    <t>Materiali</t>
  </si>
  <si>
    <t>Industriale</t>
  </si>
  <si>
    <t>Beni di consumo ciclici</t>
  </si>
  <si>
    <t>Beni di consumo non ciclici</t>
  </si>
  <si>
    <t>Sanitario</t>
  </si>
  <si>
    <t>Finanziario</t>
  </si>
  <si>
    <t>IT</t>
  </si>
  <si>
    <t>Servizi per telecomunicazioni</t>
  </si>
  <si>
    <t>Utilities</t>
  </si>
  <si>
    <t>Futures</t>
  </si>
  <si>
    <t>Posizioni in strumenti derivati</t>
  </si>
  <si>
    <t>Ripartizione per quotazione</t>
  </si>
  <si>
    <t>Ripartizione per tipologia di contratto</t>
  </si>
  <si>
    <t>Posizione creditoria (lunga) su valuta: euro</t>
  </si>
  <si>
    <t>Posizione debitoria (corta) su valuta: euro</t>
  </si>
  <si>
    <t>Posizione creditoria (lunga) su valuta: dollaro USA</t>
  </si>
  <si>
    <t>Posizione debitoria (corta) su valuta: dollaro USA</t>
  </si>
  <si>
    <t>Posizione creditoria (lunga) su valuta: altre valute</t>
  </si>
  <si>
    <t>Posizione debitoria (corta) su valuta: altre valute</t>
  </si>
  <si>
    <t>Denominazione intermediario</t>
  </si>
  <si>
    <t>N. Albo</t>
  </si>
  <si>
    <t>Altri titoli di debito</t>
  </si>
  <si>
    <t>Attività immobilizzate</t>
  </si>
  <si>
    <t>Canoni di locazione</t>
  </si>
  <si>
    <t>Sanzioni (interessi moratori)</t>
  </si>
  <si>
    <t>Rimborsi oneri accessori da locatari</t>
  </si>
  <si>
    <t>Imposte e tasse</t>
  </si>
  <si>
    <t>Totale costi</t>
  </si>
  <si>
    <t>Interessi passivi</t>
  </si>
  <si>
    <t>A</t>
  </si>
  <si>
    <t>B</t>
  </si>
  <si>
    <t>C</t>
  </si>
  <si>
    <t>D</t>
  </si>
  <si>
    <t>E</t>
  </si>
  <si>
    <t>F</t>
  </si>
  <si>
    <t>H</t>
  </si>
  <si>
    <t>ENTI PREVIDENZIALI PRIVATI</t>
  </si>
  <si>
    <t>Informazioni identificative</t>
  </si>
  <si>
    <t>Previdenziali</t>
  </si>
  <si>
    <t>Assistenziali</t>
  </si>
  <si>
    <r>
      <t xml:space="preserve">Regime delle prestazioni previdenziali erogate </t>
    </r>
    <r>
      <rPr>
        <i/>
        <sz val="10"/>
        <rFont val="Arial"/>
        <family val="2"/>
      </rPr>
      <t>(inserire una X nella casella corrispondente)</t>
    </r>
  </si>
  <si>
    <t>Misto</t>
  </si>
  <si>
    <t>Uffici</t>
  </si>
  <si>
    <r>
      <t xml:space="preserve">Tipologia
</t>
    </r>
    <r>
      <rPr>
        <i/>
        <sz val="8"/>
        <rFont val="Arial"/>
        <family val="2"/>
      </rPr>
      <t>(riservati, retail)</t>
    </r>
  </si>
  <si>
    <t xml:space="preserve">Valore di 
mercato della partecipazione </t>
  </si>
  <si>
    <t xml:space="preserve">Valore 
contabile della partecipazione </t>
  </si>
  <si>
    <t>Valore nominale</t>
  </si>
  <si>
    <t>Valore di mercato</t>
  </si>
  <si>
    <t xml:space="preserve">Stati Uniti </t>
  </si>
  <si>
    <t>Altri paesi aderenti OCSE</t>
  </si>
  <si>
    <t>Altri paesi non aderenti OCSE</t>
  </si>
  <si>
    <r>
      <t xml:space="preserve">Ripartizione per </t>
    </r>
    <r>
      <rPr>
        <b/>
        <i/>
        <sz val="11"/>
        <rFont val="Arial"/>
        <family val="2"/>
      </rPr>
      <t>duration</t>
    </r>
  </si>
  <si>
    <t>Senza rating</t>
  </si>
  <si>
    <t>Valore di 
mercato</t>
  </si>
  <si>
    <t>Strumenti derivati quotati</t>
  </si>
  <si>
    <t>Strumenti derivati non quotati</t>
  </si>
  <si>
    <t>ETF</t>
  </si>
  <si>
    <t>Codice ISIN</t>
  </si>
  <si>
    <t>Denominazione del titolo</t>
  </si>
  <si>
    <t>Acquisti</t>
  </si>
  <si>
    <t>Valore 
contabile</t>
  </si>
  <si>
    <t>Denominazione dell'emittente</t>
  </si>
  <si>
    <t>Scadenza</t>
  </si>
  <si>
    <t>Valuta</t>
  </si>
  <si>
    <t>Valore 
di mercato</t>
  </si>
  <si>
    <t>Altre passività</t>
  </si>
  <si>
    <t>Valore contabile</t>
  </si>
  <si>
    <r>
      <t xml:space="preserve">Tipologia
</t>
    </r>
    <r>
      <rPr>
        <i/>
        <sz val="8"/>
        <rFont val="Arial"/>
        <family val="2"/>
      </rPr>
      <t>(Banca, SGR, 
Sim, Ass)</t>
    </r>
  </si>
  <si>
    <r>
      <t>Ripartizione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per valuta di denominazione</t>
    </r>
  </si>
  <si>
    <t>Totale immobili di proprietà</t>
  </si>
  <si>
    <t xml:space="preserve">Opzioni </t>
  </si>
  <si>
    <r>
      <t xml:space="preserve">Altri contratti derivati </t>
    </r>
    <r>
      <rPr>
        <i/>
        <sz val="9"/>
        <rFont val="Arial"/>
        <family val="2"/>
      </rPr>
      <t>(specificare nel riquadro sottostante)</t>
    </r>
  </si>
  <si>
    <r>
      <t>Specificare la tipologia degli investimenti che costituiscono la voce "</t>
    </r>
    <r>
      <rPr>
        <b/>
        <i/>
        <sz val="10"/>
        <rFont val="Arial"/>
        <family val="2"/>
      </rPr>
      <t>Altri contratti derivati</t>
    </r>
    <r>
      <rPr>
        <b/>
        <sz val="10"/>
        <rFont val="Arial"/>
        <family val="2"/>
      </rPr>
      <t xml:space="preserve">" </t>
    </r>
  </si>
  <si>
    <t>Ammortamenti</t>
  </si>
  <si>
    <t>G</t>
  </si>
  <si>
    <t>Casella PEC</t>
  </si>
  <si>
    <t>Altre attività immobilizzate</t>
  </si>
  <si>
    <t xml:space="preserve">di cui: </t>
  </si>
  <si>
    <t xml:space="preserve"> - componente mobiliare</t>
  </si>
  <si>
    <t xml:space="preserve"> - componente immobiliare</t>
  </si>
  <si>
    <t>Data di redazione dell'ultimo bilancio tecnico</t>
  </si>
  <si>
    <t>Tipologia</t>
  </si>
  <si>
    <t>Iscritti e pensionati</t>
  </si>
  <si>
    <t>Pensionati</t>
  </si>
  <si>
    <t>Ammontare prestazioni erogate</t>
  </si>
  <si>
    <t>Data di riferimento dell'ultimo bilancio tecnico</t>
  </si>
  <si>
    <t>Rendimento a valori contabili</t>
  </si>
  <si>
    <t>Rendimento a valori di mercato</t>
  </si>
  <si>
    <t>M</t>
  </si>
  <si>
    <r>
      <t xml:space="preserve">di cui: </t>
    </r>
    <r>
      <rPr>
        <sz val="10"/>
        <rFont val="Arial"/>
        <family val="2"/>
      </rPr>
      <t>Pensionati versanti</t>
    </r>
  </si>
  <si>
    <t>Descrizione voce</t>
  </si>
  <si>
    <r>
      <t xml:space="preserve">3. Attività immobilizzate e attivo circolante </t>
    </r>
    <r>
      <rPr>
        <i/>
        <sz val="10"/>
        <rFont val="Arial"/>
        <family val="2"/>
      </rPr>
      <t>(importi in migliaia di euro)</t>
    </r>
  </si>
  <si>
    <t>Attivo circolante</t>
  </si>
  <si>
    <r>
      <t xml:space="preserve">Garanzia sul capitale 
</t>
    </r>
    <r>
      <rPr>
        <i/>
        <sz val="8"/>
        <rFont val="Arial"/>
        <family val="2"/>
      </rPr>
      <t>(Sì/No)</t>
    </r>
  </si>
  <si>
    <t>Altre attività dell'attivo circolante</t>
  </si>
  <si>
    <t>Altri strumenti finanziari dell'attivo circolante</t>
  </si>
  <si>
    <t>Altri strumenti finanziari immobilizzati</t>
  </si>
  <si>
    <t>Attivo circolante (strumenti finanziari)</t>
  </si>
  <si>
    <t xml:space="preserve">Componente immobiliare </t>
  </si>
  <si>
    <t>Componente mobiliare immobilizzata</t>
  </si>
  <si>
    <t>Componente mobiliare non immobilizzata</t>
  </si>
  <si>
    <t>Vendite</t>
  </si>
  <si>
    <r>
      <t xml:space="preserve">Tipologia delle prestazioni erogate </t>
    </r>
    <r>
      <rPr>
        <i/>
        <sz val="10"/>
        <rFont val="Arial"/>
        <family val="2"/>
      </rPr>
      <t>(inserire una X nella/e casella/e corrispondente/i)</t>
    </r>
  </si>
  <si>
    <t>Nel riquadro sottostante descrivere sinteticamente le caratteristiche del regime previdenziale</t>
  </si>
  <si>
    <t>Totale attività immobilizzate</t>
  </si>
  <si>
    <t>Totale attivo circolante</t>
  </si>
  <si>
    <r>
      <t xml:space="preserve">Attività in gestione 
</t>
    </r>
    <r>
      <rPr>
        <i/>
        <sz val="8"/>
        <rFont val="Arial"/>
        <family val="2"/>
      </rPr>
      <t>(valore di mercato)</t>
    </r>
  </si>
  <si>
    <t>L</t>
  </si>
  <si>
    <t>Tasso di rendimento reale ipotizzato nell'ultimo bilancio tecnico</t>
  </si>
  <si>
    <t>Tasso di inflazione ipotizzato nell'ultimo bilancio tecnico</t>
  </si>
  <si>
    <t xml:space="preserve">Swaps </t>
  </si>
  <si>
    <t>FRAs</t>
  </si>
  <si>
    <t>Altri indicatori</t>
  </si>
  <si>
    <t>Denominazione strumento</t>
  </si>
  <si>
    <t>Rettifiche di valore - rivalutazioni effettuate nell'anno</t>
  </si>
  <si>
    <t>Rettifiche di valore - svalutazioni effettuate nell'anno</t>
  </si>
  <si>
    <t xml:space="preserve">Iscritti </t>
  </si>
  <si>
    <t>Ammontare contributi dovuti</t>
  </si>
  <si>
    <r>
      <t xml:space="preserve">   </t>
    </r>
    <r>
      <rPr>
        <i/>
        <sz val="10"/>
        <rFont val="Arial"/>
        <family val="2"/>
      </rPr>
      <t>di cui: uguale o superiore ad A</t>
    </r>
  </si>
  <si>
    <t xml:space="preserve">Investment grade </t>
  </si>
  <si>
    <t xml:space="preserve">Non investment grade </t>
  </si>
  <si>
    <t xml:space="preserve">Ripartizione per settore merceologico </t>
  </si>
  <si>
    <t>di cui: Fondo di ammortamento degli immobili di proprietà</t>
  </si>
  <si>
    <t>I</t>
  </si>
  <si>
    <t>N</t>
  </si>
  <si>
    <t>O</t>
  </si>
  <si>
    <t>Ricavi</t>
  </si>
  <si>
    <t>Costi</t>
  </si>
  <si>
    <t>Totale ricavi</t>
  </si>
  <si>
    <t xml:space="preserve">Costi di gestione </t>
  </si>
  <si>
    <t xml:space="preserve">Denominazione della Gestione </t>
  </si>
  <si>
    <r>
      <t xml:space="preserve">di cui:  </t>
    </r>
    <r>
      <rPr>
        <sz val="10"/>
        <rFont val="Arial"/>
        <family val="2"/>
      </rPr>
      <t xml:space="preserve">Contributi di natura previdenziale </t>
    </r>
  </si>
  <si>
    <r>
      <t xml:space="preserve">di cui:  </t>
    </r>
    <r>
      <rPr>
        <sz val="10"/>
        <rFont val="Arial"/>
        <family val="2"/>
      </rPr>
      <t xml:space="preserve">Prestazioni di natura previdenziale </t>
    </r>
  </si>
  <si>
    <t>Informazioni di dettaglio sui primi 5 strumenti finanziari e/o polizze assicurative detenuti in portafoglio</t>
  </si>
  <si>
    <t>Numero di strumenti finanziari e di polizze assicurative detenuti in portafoglio</t>
  </si>
  <si>
    <t>di cui:</t>
  </si>
  <si>
    <t>Numero di OICR</t>
  </si>
  <si>
    <t>Numero di polizze assicurative</t>
  </si>
  <si>
    <t>Posizione creditoria (lunga) su titoli di debito, tassi di interesse e relativi indici</t>
  </si>
  <si>
    <t>Posizione debitoria (corta) su titoli di debito, tassi di interesse e relativi indici</t>
  </si>
  <si>
    <t>Posizione creditoria (lunga) su titoli di capitale e relativi indici</t>
  </si>
  <si>
    <t>Posizione debitoria (corta) su titoli di capitale e relativi indici</t>
  </si>
  <si>
    <t xml:space="preserve">Costi diretti </t>
  </si>
  <si>
    <t xml:space="preserve">Consistenza media del patrimonio immobiliare </t>
  </si>
  <si>
    <t xml:space="preserve">% di sfitto </t>
  </si>
  <si>
    <t xml:space="preserve">% di morosità </t>
  </si>
  <si>
    <t xml:space="preserve">Consistenza media del patrimonio mobiliare </t>
  </si>
  <si>
    <t xml:space="preserve">1. Dati generali </t>
  </si>
  <si>
    <r>
      <t xml:space="preserve">Contributi e prestazioni </t>
    </r>
    <r>
      <rPr>
        <i/>
        <sz val="10"/>
        <rFont val="Arial"/>
        <family val="2"/>
      </rPr>
      <t>(importi in migliaia di euro)</t>
    </r>
  </si>
  <si>
    <t>Inferiore o uguale a 1 anno</t>
  </si>
  <si>
    <t>Maggiore di 10 anni</t>
  </si>
  <si>
    <t>Maggiore di 1 anno e inferiore o uguale a 3 anni</t>
  </si>
  <si>
    <t>Maggiore di 3 anni e inferiore o uguale a 10 anni</t>
  </si>
  <si>
    <t>Criteri di indicizzazione</t>
  </si>
  <si>
    <t xml:space="preserve">Denominazione del garante </t>
  </si>
  <si>
    <t>Valore nozionale</t>
  </si>
  <si>
    <t xml:space="preserve">Valore </t>
  </si>
  <si>
    <r>
      <t xml:space="preserve">Indicatore di turnover </t>
    </r>
    <r>
      <rPr>
        <i/>
        <sz val="10"/>
        <rFont val="Arial"/>
        <family val="2"/>
      </rPr>
      <t>(riferito agli strumenti finanziari dell'attivo circolante)</t>
    </r>
  </si>
  <si>
    <t>E=A+B+C+D</t>
  </si>
  <si>
    <t>P</t>
  </si>
  <si>
    <t>Q</t>
  </si>
  <si>
    <t>Totale Passività</t>
  </si>
  <si>
    <t>Titoli di capitale non quotati</t>
  </si>
  <si>
    <t>Totale Attività</t>
  </si>
  <si>
    <r>
      <t xml:space="preserve">4. Titoli di debito </t>
    </r>
    <r>
      <rPr>
        <i/>
        <sz val="10"/>
        <rFont val="Arial"/>
        <family val="2"/>
      </rPr>
      <t>(importi in migliaia di euro)</t>
    </r>
  </si>
  <si>
    <r>
      <t xml:space="preserve">5. Obbligazioni strutturate </t>
    </r>
    <r>
      <rPr>
        <i/>
        <sz val="10"/>
        <rFont val="Arial"/>
        <family val="2"/>
      </rPr>
      <t>(importi in migliaia di euro)</t>
    </r>
  </si>
  <si>
    <r>
      <t xml:space="preserve">7. Immobili di proprietà </t>
    </r>
    <r>
      <rPr>
        <i/>
        <sz val="10"/>
        <rFont val="Arial"/>
        <family val="2"/>
      </rPr>
      <t>(importi in migliaia di euro)</t>
    </r>
  </si>
  <si>
    <r>
      <t xml:space="preserve">8. Partecipazioni in società immobiliari </t>
    </r>
    <r>
      <rPr>
        <i/>
        <sz val="10"/>
        <rFont val="Arial"/>
        <family val="2"/>
      </rPr>
      <t>(importi in migliaia di euro)</t>
    </r>
  </si>
  <si>
    <t>Attività in gestione diretta</t>
  </si>
  <si>
    <r>
      <t xml:space="preserve">2. Informazioni patrimoniali </t>
    </r>
    <r>
      <rPr>
        <i/>
        <sz val="10"/>
        <rFont val="Arial"/>
        <family val="2"/>
      </rPr>
      <t>(importi in migliaia di euro)</t>
    </r>
  </si>
  <si>
    <t>di cui: Obbligazioni strutturate</t>
  </si>
  <si>
    <t>Titoli di debito quotati</t>
  </si>
  <si>
    <t>Titoli di debito non quotati</t>
  </si>
  <si>
    <t>Attività in gestione indiretta</t>
  </si>
  <si>
    <t xml:space="preserve">OICR armonizzati </t>
  </si>
  <si>
    <r>
      <t xml:space="preserve">Forma
</t>
    </r>
    <r>
      <rPr>
        <i/>
        <sz val="8"/>
        <rFont val="Arial"/>
        <family val="2"/>
      </rPr>
      <t>(aperto o chiuso)</t>
    </r>
  </si>
  <si>
    <t>Fondo rettificativo componente immobiliare</t>
  </si>
  <si>
    <r>
      <t xml:space="preserve">6. Titoli di capitale </t>
    </r>
    <r>
      <rPr>
        <i/>
        <sz val="10"/>
        <rFont val="Arial"/>
        <family val="2"/>
      </rPr>
      <t>(importi in migliaia di euro)</t>
    </r>
  </si>
  <si>
    <t>Emittente finanziario
(SI/NO)</t>
  </si>
  <si>
    <t>Gestione diretta</t>
  </si>
  <si>
    <t>Gestione indiretta</t>
  </si>
  <si>
    <t>di cui: Milano</t>
  </si>
  <si>
    <t>di cui: Roma</t>
  </si>
  <si>
    <t>Fondi rettificativi</t>
  </si>
  <si>
    <t>Segnalazione Dati Anno 2014</t>
  </si>
  <si>
    <t>Accantonamenti al fondo rettificativo</t>
  </si>
  <si>
    <t>Plusvalenze maturate</t>
  </si>
  <si>
    <t>Minusvalenze maturate</t>
  </si>
  <si>
    <t>R</t>
  </si>
  <si>
    <t>T</t>
  </si>
  <si>
    <t>U</t>
  </si>
  <si>
    <t>V</t>
  </si>
  <si>
    <t>Z</t>
  </si>
  <si>
    <t>N=F+G+H+I+L+M</t>
  </si>
  <si>
    <t>(E-N)/O</t>
  </si>
  <si>
    <t>Altri Paesi</t>
  </si>
  <si>
    <r>
      <t xml:space="preserve">Gestione
</t>
    </r>
    <r>
      <rPr>
        <sz val="8"/>
        <rFont val="Arial"/>
        <family val="2"/>
      </rPr>
      <t>(diretta/indiretta)</t>
    </r>
  </si>
  <si>
    <t xml:space="preserve">OICR non armonizzati </t>
  </si>
  <si>
    <t>Plusvalenze da apporto</t>
  </si>
  <si>
    <t>Minusvalenze da apporto</t>
  </si>
  <si>
    <t>CHECK</t>
  </si>
  <si>
    <t>Passività e patrimonio</t>
  </si>
  <si>
    <t>Patrimonio (Totale Attività - Totale Passività)</t>
  </si>
  <si>
    <t>Fondi rettificativo componente mobiliare</t>
  </si>
  <si>
    <r>
      <t xml:space="preserve">Ripartizione per </t>
    </r>
    <r>
      <rPr>
        <b/>
        <i/>
        <sz val="11"/>
        <rFont val="Arial"/>
        <family val="2"/>
      </rPr>
      <t>rating</t>
    </r>
  </si>
  <si>
    <t>Totale titoli di Stato italiani</t>
  </si>
  <si>
    <t>Valorizzazione dei titoli non quotati</t>
  </si>
  <si>
    <t>Ripartizione per destinazione d'uso</t>
  </si>
  <si>
    <t>Italia - Nord</t>
  </si>
  <si>
    <t>Italia - Centro</t>
  </si>
  <si>
    <t>Italia - Sud ed Isole</t>
  </si>
  <si>
    <r>
      <t xml:space="preserve">Altro </t>
    </r>
    <r>
      <rPr>
        <i/>
        <sz val="10"/>
        <rFont val="Arial"/>
        <family val="2"/>
      </rPr>
      <t>(specificare nel riquadro sottostante)</t>
    </r>
  </si>
  <si>
    <t xml:space="preserve">ETF </t>
  </si>
  <si>
    <r>
      <t xml:space="preserve">Altro </t>
    </r>
    <r>
      <rPr>
        <i/>
        <sz val="9"/>
        <rFont val="Arial"/>
        <family val="2"/>
      </rPr>
      <t>(specificare nel riquadro sottostante)</t>
    </r>
  </si>
  <si>
    <t>Totale OICR armonizzati</t>
  </si>
  <si>
    <t xml:space="preserve">Specificare la tipologia degli investimenti che costituiscono la voce "Altro" </t>
  </si>
  <si>
    <t>Totale OICR non armonizzati</t>
  </si>
  <si>
    <t xml:space="preserve">Valorizzazione degli OICR </t>
  </si>
  <si>
    <r>
      <t xml:space="preserve">9. OICR </t>
    </r>
    <r>
      <rPr>
        <i/>
        <sz val="10"/>
        <rFont val="Arial"/>
        <family val="2"/>
      </rPr>
      <t>(importi in migliaia di euro)</t>
    </r>
  </si>
  <si>
    <t>Azionari</t>
  </si>
  <si>
    <t>Bilanciati</t>
  </si>
  <si>
    <t>Obbligazionari</t>
  </si>
  <si>
    <t>Flessibili</t>
  </si>
  <si>
    <t>Immobiliari</t>
  </si>
  <si>
    <t>Private equity o venture capital</t>
  </si>
  <si>
    <t>Denominazione depositario</t>
  </si>
  <si>
    <t>Rivalutazioni</t>
  </si>
  <si>
    <t>Utilizzi/riduzioni del fondo rettificativo</t>
  </si>
  <si>
    <t>Svalutazioni</t>
  </si>
  <si>
    <t xml:space="preserve">Rendimento complessivo </t>
  </si>
  <si>
    <t>Proventi finanziari</t>
  </si>
  <si>
    <t>gestori</t>
  </si>
  <si>
    <t>Rendimento complessivo</t>
  </si>
  <si>
    <t>Plusvalenze/Minusvalenze maturate</t>
  </si>
  <si>
    <t>Tasso di rendimento reale atteso dall'ultimo piano di investimenti adottato</t>
  </si>
  <si>
    <t xml:space="preserve">Data di approvazione dell'ultimo piano investimenti </t>
  </si>
  <si>
    <r>
      <t xml:space="preserve">10. OICR armonizzati - Componente investita in titoli di debito </t>
    </r>
    <r>
      <rPr>
        <i/>
        <sz val="10"/>
        <rFont val="Arial"/>
        <family val="2"/>
      </rPr>
      <t>(importi in migliaia di euro)</t>
    </r>
  </si>
  <si>
    <t>H=A+B+C+D+E+F+G</t>
  </si>
  <si>
    <t>S=I+L+M+N+O+P+Q+R</t>
  </si>
  <si>
    <t>(H-S)/T</t>
  </si>
  <si>
    <t>(H-S+∆U-∆V)/Z</t>
  </si>
  <si>
    <r>
      <t xml:space="preserve">11. OICR armonizzati - Componente investita in titoli di capitale </t>
    </r>
    <r>
      <rPr>
        <i/>
        <sz val="10"/>
        <rFont val="Arial"/>
        <family val="2"/>
      </rPr>
      <t>(importi in migliaia di euro)</t>
    </r>
  </si>
  <si>
    <r>
      <t xml:space="preserve">Funzioni di Depositario </t>
    </r>
    <r>
      <rPr>
        <i/>
        <sz val="8"/>
        <rFont val="Arial"/>
        <family val="2"/>
      </rPr>
      <t>(Si/No)</t>
    </r>
  </si>
  <si>
    <t>depositari</t>
  </si>
  <si>
    <t>consulenze</t>
  </si>
  <si>
    <t>(E-N+∆P-∆Q)/R</t>
  </si>
  <si>
    <t xml:space="preserve">Mercato monetario </t>
  </si>
  <si>
    <t>OICR armonizzati</t>
  </si>
  <si>
    <t>OICR non armonizzati</t>
  </si>
  <si>
    <t>Hedge</t>
  </si>
  <si>
    <t>Impegni residui di sottoscrizione</t>
  </si>
  <si>
    <t>Denominazione</t>
  </si>
  <si>
    <t>Altre attività</t>
  </si>
  <si>
    <t>Specificare la tipologia di immobili che costituitscono la voce "Altro"</t>
  </si>
  <si>
    <t>Valorizzazione degli immobili di proprietà</t>
  </si>
  <si>
    <r>
      <t xml:space="preserve">Attività in deposito
</t>
    </r>
    <r>
      <rPr>
        <i/>
        <sz val="8"/>
        <rFont val="Arial"/>
        <family val="2"/>
      </rPr>
      <t>(valore di mercato)</t>
    </r>
  </si>
  <si>
    <t>Rendimento complessivo al netto degli apporti</t>
  </si>
  <si>
    <t>Denominazione società</t>
  </si>
  <si>
    <t>Valore contabile 
degli immobili di proprietà della società</t>
  </si>
  <si>
    <t>Valore di mercato degli immobili di proprietà della società</t>
  </si>
  <si>
    <t>Totale attività in gestione diretta</t>
  </si>
  <si>
    <r>
      <t xml:space="preserve">12. OICR non armonizzati </t>
    </r>
    <r>
      <rPr>
        <i/>
        <sz val="10"/>
        <rFont val="Arial"/>
        <family val="2"/>
      </rPr>
      <t>(importi in migliaia di euro)</t>
    </r>
  </si>
  <si>
    <t>Totale attività in gestione indiretta</t>
  </si>
  <si>
    <t>Obbligazioni strutturate</t>
  </si>
  <si>
    <t>13. OICR aperti non armonizzati - componente investita in titoli di debito</t>
  </si>
  <si>
    <t>14. OICR aperti non armonizzati - componente investita in titoli di capitale</t>
  </si>
  <si>
    <r>
      <t xml:space="preserve">Genere
</t>
    </r>
    <r>
      <rPr>
        <sz val="8"/>
        <rFont val="Arial"/>
        <family val="2"/>
      </rPr>
      <t>(immobiliare,hedge,  private equity, ETF, infrastrutturale,energie rinnovabili,ecc)</t>
    </r>
  </si>
  <si>
    <t>Mercato monetario</t>
  </si>
  <si>
    <t>15. OICR aperti non armonizzati - componente investita in OICR</t>
  </si>
  <si>
    <r>
      <t xml:space="preserve">16. Altre attività e altre passività </t>
    </r>
    <r>
      <rPr>
        <i/>
        <sz val="10"/>
        <rFont val="Arial"/>
        <family val="2"/>
      </rPr>
      <t>(importi in migliaia di euro)</t>
    </r>
  </si>
  <si>
    <r>
      <t xml:space="preserve">16.1 </t>
    </r>
    <r>
      <rPr>
        <b/>
        <sz val="10"/>
        <rFont val="Arial"/>
        <family val="2"/>
      </rPr>
      <t>Specificare le componenti più significative della voce "Altre attività".</t>
    </r>
  </si>
  <si>
    <r>
      <t xml:space="preserve">16.2 </t>
    </r>
    <r>
      <rPr>
        <b/>
        <sz val="10"/>
        <rFont val="Arial"/>
        <family val="2"/>
      </rPr>
      <t>Specificare le componenti più significative della voce "Altre passività".</t>
    </r>
  </si>
  <si>
    <r>
      <t xml:space="preserve">17. Strumenti derivati </t>
    </r>
    <r>
      <rPr>
        <i/>
        <sz val="10"/>
        <rFont val="Arial"/>
        <family val="2"/>
      </rPr>
      <t>(importi in migliaia di euro)</t>
    </r>
  </si>
  <si>
    <r>
      <t xml:space="preserve">18. Gestori e depositari </t>
    </r>
    <r>
      <rPr>
        <i/>
        <sz val="10"/>
        <rFont val="Arial"/>
        <family val="2"/>
      </rPr>
      <t>(importi in migliaia di euro)</t>
    </r>
  </si>
  <si>
    <t>18.1 Intermediari specializzati a cui sono state affidate le attività in gestione indiretta.</t>
  </si>
  <si>
    <t>18.2 Depositario/i delle risorse in gestione diretta e/o indiretta</t>
  </si>
  <si>
    <r>
      <t xml:space="preserve">19. Acquisti e vendite </t>
    </r>
    <r>
      <rPr>
        <i/>
        <sz val="10"/>
        <rFont val="Arial"/>
        <family val="2"/>
      </rPr>
      <t>(importi in migliaia di euro)</t>
    </r>
  </si>
  <si>
    <r>
      <t xml:space="preserve">20. Redditività della gestione immobiliare </t>
    </r>
    <r>
      <rPr>
        <i/>
        <sz val="10"/>
        <rFont val="Arial"/>
        <family val="2"/>
      </rPr>
      <t>(importi in migliaia di euro)</t>
    </r>
  </si>
  <si>
    <r>
      <t xml:space="preserve">21. Redditività della gestione mobiliare </t>
    </r>
    <r>
      <rPr>
        <i/>
        <sz val="10"/>
        <rFont val="Arial"/>
        <family val="2"/>
      </rPr>
      <t>(importi in migliaia di euro)</t>
    </r>
  </si>
  <si>
    <t xml:space="preserve">22. Redditività prospettica </t>
  </si>
  <si>
    <t xml:space="preserve">Titoli di Stato italiani - ripartizione per vita residua </t>
  </si>
  <si>
    <t>Utili da vendita</t>
  </si>
  <si>
    <t>Perdite da vendita</t>
  </si>
  <si>
    <t>(H-S-E+P)/T</t>
  </si>
  <si>
    <t>(H-S-E+P+∆U-∆V)/Z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</si>
</sst>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0.0%"/>
    <numFmt numFmtId="166" formatCode="[$-410]General"/>
    <numFmt numFmtId="167" formatCode="_-* #,##0_-;\-* #,##0_-;_-* \-_-;_-@_-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6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ill="0" applyBorder="0" applyAlignment="0" applyProtection="0"/>
  </cellStyleXfs>
  <cellXfs count="825">
    <xf numFmtId="0" fontId="0" fillId="0" borderId="0" xfId="0"/>
    <xf numFmtId="41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19" xfId="0" applyNumberFormat="1" applyFill="1" applyBorder="1" applyAlignment="1" applyProtection="1">
      <alignment horizontal="right" vertical="center" wrapText="1"/>
      <protection locked="0"/>
    </xf>
    <xf numFmtId="41" fontId="0" fillId="4" borderId="17" xfId="0" applyNumberFormat="1" applyFill="1" applyBorder="1" applyAlignment="1" applyProtection="1">
      <alignment horizontal="right" vertical="center" wrapText="1"/>
      <protection locked="0"/>
    </xf>
    <xf numFmtId="41" fontId="8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Protection="1"/>
    <xf numFmtId="0" fontId="10" fillId="0" borderId="40" xfId="0" applyFont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1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59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6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5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57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0" borderId="4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 indent="1"/>
    </xf>
    <xf numFmtId="0" fontId="0" fillId="0" borderId="41" xfId="0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8" fillId="0" borderId="42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0" borderId="6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41" fontId="1" fillId="0" borderId="0" xfId="0" applyNumberFormat="1" applyFont="1" applyFill="1" applyBorder="1" applyAlignment="1" applyProtection="1">
      <alignment horizontal="right" wrapText="1"/>
    </xf>
    <xf numFmtId="41" fontId="1" fillId="0" borderId="62" xfId="0" applyNumberFormat="1" applyFont="1" applyFill="1" applyBorder="1" applyAlignment="1" applyProtection="1">
      <alignment horizontal="right" wrapText="1"/>
    </xf>
    <xf numFmtId="0" fontId="12" fillId="2" borderId="0" xfId="0" applyFont="1" applyFill="1" applyAlignment="1" applyProtection="1"/>
    <xf numFmtId="0" fontId="8" fillId="0" borderId="4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6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41" fontId="9" fillId="7" borderId="37" xfId="2" applyNumberFormat="1" applyFont="1" applyFill="1" applyBorder="1" applyAlignment="1" applyProtection="1">
      <alignment horizontal="right" vertical="center" wrapText="1"/>
    </xf>
    <xf numFmtId="41" fontId="6" fillId="0" borderId="40" xfId="2" applyFont="1" applyBorder="1" applyAlignment="1" applyProtection="1">
      <alignment horizontal="right" vertical="center" wrapText="1"/>
    </xf>
    <xf numFmtId="41" fontId="8" fillId="6" borderId="31" xfId="2" applyNumberFormat="1" applyFont="1" applyFill="1" applyBorder="1" applyAlignment="1" applyProtection="1">
      <alignment horizontal="right" vertical="center" wrapText="1"/>
    </xf>
    <xf numFmtId="41" fontId="8" fillId="6" borderId="24" xfId="2" applyNumberFormat="1" applyFont="1" applyFill="1" applyBorder="1" applyAlignment="1" applyProtection="1">
      <alignment horizontal="right" vertical="center" wrapText="1"/>
    </xf>
    <xf numFmtId="41" fontId="8" fillId="6" borderId="37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1" fontId="9" fillId="7" borderId="20" xfId="2" applyFont="1" applyFill="1" applyBorder="1" applyAlignment="1" applyProtection="1">
      <alignment horizontal="right" vertical="center" wrapText="1"/>
    </xf>
    <xf numFmtId="41" fontId="9" fillId="7" borderId="19" xfId="2" applyFont="1" applyFill="1" applyBorder="1" applyAlignment="1" applyProtection="1">
      <alignment horizontal="right" vertical="center" wrapText="1"/>
    </xf>
    <xf numFmtId="41" fontId="9" fillId="7" borderId="37" xfId="2" applyFont="1" applyFill="1" applyBorder="1" applyAlignment="1" applyProtection="1">
      <alignment horizontal="right" vertical="center" wrapText="1"/>
    </xf>
    <xf numFmtId="41" fontId="1" fillId="2" borderId="0" xfId="0" applyNumberFormat="1" applyFont="1" applyFill="1" applyProtection="1"/>
    <xf numFmtId="41" fontId="6" fillId="0" borderId="0" xfId="0" applyNumberFormat="1" applyFont="1" applyBorder="1" applyAlignment="1" applyProtection="1">
      <alignment horizontal="left" vertical="center" wrapText="1"/>
    </xf>
    <xf numFmtId="20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5" fillId="2" borderId="0" xfId="0" applyFont="1" applyFill="1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1" fillId="5" borderId="35" xfId="0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0" fontId="10" fillId="2" borderId="1" xfId="0" quotePrefix="1" applyFont="1" applyFill="1" applyBorder="1" applyAlignment="1" applyProtection="1">
      <alignment horizontal="center" vertical="center"/>
    </xf>
    <xf numFmtId="0" fontId="8" fillId="2" borderId="29" xfId="0" applyFont="1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2" borderId="0" xfId="0" applyFont="1" applyFill="1" applyProtection="1"/>
    <xf numFmtId="41" fontId="9" fillId="0" borderId="0" xfId="2" applyFont="1" applyFill="1" applyBorder="1" applyAlignment="1" applyProtection="1">
      <alignment horizontal="right" vertical="center" wrapText="1"/>
    </xf>
    <xf numFmtId="0" fontId="9" fillId="2" borderId="0" xfId="0" applyFont="1" applyFill="1" applyProtection="1"/>
    <xf numFmtId="0" fontId="22" fillId="2" borderId="0" xfId="0" applyFont="1" applyFill="1" applyProtection="1"/>
    <xf numFmtId="0" fontId="8" fillId="0" borderId="43" xfId="0" applyFont="1" applyBorder="1" applyAlignment="1" applyProtection="1">
      <alignment horizontal="left" vertical="center"/>
    </xf>
    <xf numFmtId="41" fontId="1" fillId="0" borderId="0" xfId="0" applyNumberFormat="1" applyFont="1" applyBorder="1" applyAlignment="1" applyProtection="1">
      <alignment horizontal="center" vertical="center" wrapText="1"/>
    </xf>
    <xf numFmtId="0" fontId="8" fillId="2" borderId="22" xfId="0" applyFont="1" applyFill="1" applyBorder="1" applyProtection="1"/>
    <xf numFmtId="0" fontId="24" fillId="0" borderId="0" xfId="0" applyFont="1" applyBorder="1" applyAlignment="1" applyProtection="1">
      <alignment horizontal="left" vertical="center"/>
    </xf>
    <xf numFmtId="0" fontId="10" fillId="0" borderId="61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vertical="center"/>
    </xf>
    <xf numFmtId="41" fontId="9" fillId="0" borderId="35" xfId="2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22" fillId="0" borderId="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vertical="center"/>
    </xf>
    <xf numFmtId="0" fontId="1" fillId="6" borderId="19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 applyProtection="1">
      <alignment horizontal="right" vertical="center" wrapText="1"/>
    </xf>
    <xf numFmtId="43" fontId="1" fillId="0" borderId="62" xfId="0" applyNumberFormat="1" applyFont="1" applyBorder="1" applyAlignment="1" applyProtection="1">
      <alignment horizontal="right" vertical="center" wrapText="1"/>
    </xf>
    <xf numFmtId="0" fontId="8" fillId="2" borderId="60" xfId="0" applyFont="1" applyFill="1" applyBorder="1" applyProtection="1"/>
    <xf numFmtId="0" fontId="8" fillId="2" borderId="62" xfId="0" applyFont="1" applyFill="1" applyBorder="1" applyProtection="1"/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7" xfId="2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0" fillId="4" borderId="21" xfId="0" applyNumberFormat="1" applyFill="1" applyBorder="1" applyAlignment="1" applyProtection="1">
      <alignment horizontal="right" vertical="center" wrapText="1"/>
      <protection locked="0"/>
    </xf>
    <xf numFmtId="41" fontId="8" fillId="6" borderId="21" xfId="2" applyNumberFormat="1" applyFont="1" applyFill="1" applyBorder="1" applyAlignment="1" applyProtection="1">
      <alignment horizontal="right" vertical="center" wrapText="1"/>
    </xf>
    <xf numFmtId="41" fontId="8" fillId="6" borderId="17" xfId="2" applyNumberFormat="1" applyFont="1" applyFill="1" applyBorder="1" applyAlignment="1" applyProtection="1">
      <alignment horizontal="right" vertical="center" wrapText="1"/>
    </xf>
    <xf numFmtId="41" fontId="8" fillId="6" borderId="19" xfId="2" applyNumberFormat="1" applyFont="1" applyFill="1" applyBorder="1" applyAlignment="1" applyProtection="1">
      <alignment horizontal="right" vertical="center" wrapText="1"/>
    </xf>
    <xf numFmtId="41" fontId="1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1" fillId="6" borderId="21" xfId="2" applyNumberFormat="1" applyFont="1" applyFill="1" applyBorder="1" applyAlignment="1" applyProtection="1">
      <alignment horizontal="right" vertical="center" wrapText="1"/>
    </xf>
    <xf numFmtId="41" fontId="1" fillId="6" borderId="31" xfId="2" applyNumberFormat="1" applyFont="1" applyFill="1" applyBorder="1" applyAlignment="1" applyProtection="1">
      <alignment horizontal="right" vertical="center" wrapText="1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6" borderId="17" xfId="2" applyNumberFormat="1" applyFont="1" applyFill="1" applyBorder="1" applyAlignment="1" applyProtection="1">
      <alignment horizontal="right" vertical="center" wrapText="1"/>
    </xf>
    <xf numFmtId="41" fontId="1" fillId="6" borderId="24" xfId="2" applyNumberFormat="1" applyFont="1" applyFill="1" applyBorder="1" applyAlignment="1" applyProtection="1">
      <alignment horizontal="right" vertical="center" wrapText="1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6" borderId="19" xfId="2" applyNumberFormat="1" applyFont="1" applyFill="1" applyBorder="1" applyAlignment="1" applyProtection="1">
      <alignment horizontal="right" vertical="center" wrapText="1"/>
    </xf>
    <xf numFmtId="41" fontId="1" fillId="6" borderId="37" xfId="2" applyNumberFormat="1" applyFont="1" applyFill="1" applyBorder="1" applyAlignment="1" applyProtection="1">
      <alignment horizontal="right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10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2" applyFont="1" applyFill="1" applyBorder="1" applyAlignment="1" applyProtection="1">
      <alignment horizontal="right" wrapText="1"/>
    </xf>
    <xf numFmtId="10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10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54" xfId="2" applyNumberFormat="1" applyFont="1" applyFill="1" applyBorder="1" applyAlignment="1" applyProtection="1">
      <alignment horizontal="right" vertical="center" wrapText="1"/>
      <protection locked="0"/>
    </xf>
    <xf numFmtId="0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7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9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6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6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0" fontId="8" fillId="4" borderId="70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25" xfId="0" applyNumberFormat="1" applyFill="1" applyBorder="1" applyAlignment="1" applyProtection="1">
      <alignment horizontal="right" vertical="center" wrapText="1"/>
      <protection locked="0"/>
    </xf>
    <xf numFmtId="41" fontId="0" fillId="4" borderId="71" xfId="0" applyNumberForma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</xf>
    <xf numFmtId="41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6" xfId="2" applyNumberFormat="1" applyFont="1" applyFill="1" applyBorder="1" applyAlignment="1" applyProtection="1">
      <alignment horizontal="right" vertical="center" wrapText="1"/>
      <protection locked="0"/>
    </xf>
    <xf numFmtId="41" fontId="8" fillId="2" borderId="0" xfId="0" applyNumberFormat="1" applyFont="1" applyFill="1" applyProtection="1"/>
    <xf numFmtId="165" fontId="8" fillId="2" borderId="0" xfId="3" applyNumberFormat="1" applyFont="1" applyFill="1" applyProtection="1"/>
    <xf numFmtId="0" fontId="8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27" fillId="0" borderId="41" xfId="0" applyFont="1" applyBorder="1" applyAlignment="1" applyProtection="1">
      <alignment vertical="center"/>
    </xf>
    <xf numFmtId="0" fontId="27" fillId="2" borderId="0" xfId="0" applyFont="1" applyFill="1" applyProtection="1"/>
    <xf numFmtId="0" fontId="27" fillId="0" borderId="41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19" xfId="2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 wrapText="1"/>
    </xf>
    <xf numFmtId="41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7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5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 vertical="center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165" fontId="1" fillId="2" borderId="0" xfId="3" applyNumberFormat="1" applyFont="1" applyFill="1" applyProtection="1"/>
    <xf numFmtId="0" fontId="12" fillId="2" borderId="0" xfId="0" applyFont="1" applyFill="1" applyAlignment="1" applyProtection="1">
      <alignment horizontal="center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6" borderId="17" xfId="0" applyFont="1" applyFill="1" applyBorder="1" applyAlignment="1" applyProtection="1">
      <alignment vertical="center" wrapText="1"/>
    </xf>
    <xf numFmtId="0" fontId="8" fillId="0" borderId="4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1" fontId="1" fillId="4" borderId="66" xfId="2" applyNumberFormat="1" applyFont="1" applyFill="1" applyBorder="1" applyAlignment="1" applyProtection="1">
      <alignment horizontal="right" vertical="center" wrapText="1"/>
      <protection locked="0"/>
    </xf>
    <xf numFmtId="41" fontId="0" fillId="4" borderId="23" xfId="0" applyNumberFormat="1" applyFill="1" applyBorder="1" applyAlignment="1" applyProtection="1">
      <alignment horizontal="right" vertical="center" wrapText="1"/>
      <protection locked="0"/>
    </xf>
    <xf numFmtId="41" fontId="16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horizontal="right" vertical="center" wrapText="1"/>
    </xf>
    <xf numFmtId="41" fontId="1" fillId="4" borderId="24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40" xfId="0" applyFont="1" applyFill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41" fontId="1" fillId="0" borderId="44" xfId="2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left" vertical="center" wrapText="1"/>
    </xf>
    <xf numFmtId="41" fontId="1" fillId="4" borderId="3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46" xfId="0" applyNumberFormat="1" applyFont="1" applyFill="1" applyBorder="1" applyAlignment="1" applyProtection="1">
      <alignment vertical="center"/>
    </xf>
    <xf numFmtId="49" fontId="10" fillId="0" borderId="49" xfId="0" applyNumberFormat="1" applyFont="1" applyFill="1" applyBorder="1" applyAlignment="1" applyProtection="1">
      <alignment vertical="center"/>
    </xf>
    <xf numFmtId="41" fontId="0" fillId="6" borderId="21" xfId="0" applyNumberFormat="1" applyFill="1" applyBorder="1" applyAlignment="1" applyProtection="1">
      <alignment horizontal="right" vertical="center" wrapText="1"/>
    </xf>
    <xf numFmtId="41" fontId="0" fillId="6" borderId="17" xfId="0" applyNumberFormat="1" applyFill="1" applyBorder="1" applyAlignment="1" applyProtection="1">
      <alignment horizontal="right" vertical="center" wrapText="1"/>
    </xf>
    <xf numFmtId="41" fontId="9" fillId="7" borderId="17" xfId="0" applyNumberFormat="1" applyFont="1" applyFill="1" applyBorder="1" applyAlignment="1" applyProtection="1">
      <alignment horizontal="right" vertical="center" wrapText="1"/>
    </xf>
    <xf numFmtId="41" fontId="9" fillId="7" borderId="6" xfId="2" applyNumberFormat="1" applyFont="1" applyFill="1" applyBorder="1" applyAlignment="1" applyProtection="1">
      <alignment horizontal="right" vertical="center" wrapText="1"/>
    </xf>
    <xf numFmtId="41" fontId="9" fillId="6" borderId="24" xfId="2" applyNumberFormat="1" applyFont="1" applyFill="1" applyBorder="1" applyAlignment="1" applyProtection="1">
      <alignment horizontal="right" vertical="center" wrapText="1"/>
    </xf>
    <xf numFmtId="41" fontId="0" fillId="7" borderId="19" xfId="0" applyNumberFormat="1" applyFill="1" applyBorder="1" applyAlignment="1" applyProtection="1">
      <alignment horizontal="right" vertical="center" wrapText="1"/>
    </xf>
    <xf numFmtId="41" fontId="0" fillId="6" borderId="19" xfId="0" applyNumberFormat="1" applyFill="1" applyBorder="1" applyAlignment="1" applyProtection="1">
      <alignment horizontal="right" vertical="center" wrapText="1"/>
    </xf>
    <xf numFmtId="41" fontId="0" fillId="4" borderId="70" xfId="0" applyNumberFormat="1" applyFill="1" applyBorder="1" applyAlignment="1" applyProtection="1">
      <alignment horizontal="right" vertical="center" wrapText="1"/>
      <protection locked="0"/>
    </xf>
    <xf numFmtId="41" fontId="1" fillId="4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</xf>
    <xf numFmtId="41" fontId="1" fillId="4" borderId="12" xfId="0" applyNumberFormat="1" applyFont="1" applyFill="1" applyBorder="1" applyAlignment="1" applyProtection="1">
      <alignment vertical="center" wrapText="1"/>
      <protection locked="0"/>
    </xf>
    <xf numFmtId="41" fontId="1" fillId="4" borderId="5" xfId="0" applyNumberFormat="1" applyFont="1" applyFill="1" applyBorder="1" applyAlignment="1" applyProtection="1">
      <alignment vertical="center" wrapText="1"/>
      <protection locked="0"/>
    </xf>
    <xf numFmtId="41" fontId="1" fillId="4" borderId="76" xfId="0" applyNumberFormat="1" applyFont="1" applyFill="1" applyBorder="1" applyAlignment="1" applyProtection="1">
      <alignment vertical="center" wrapText="1"/>
      <protection locked="0"/>
    </xf>
    <xf numFmtId="41" fontId="9" fillId="7" borderId="54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8" borderId="0" xfId="0" applyFont="1" applyFill="1" applyBorder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41" fontId="1" fillId="9" borderId="2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10" borderId="19" xfId="2" applyNumberFormat="1" applyFont="1" applyFill="1" applyBorder="1" applyAlignment="1" applyProtection="1">
      <alignment horizontal="right" vertical="center" wrapText="1"/>
    </xf>
    <xf numFmtId="41" fontId="9" fillId="10" borderId="37" xfId="2" applyNumberFormat="1" applyFont="1" applyFill="1" applyBorder="1" applyAlignment="1" applyProtection="1">
      <alignment horizontal="right" vertical="center" wrapText="1"/>
    </xf>
    <xf numFmtId="0" fontId="9" fillId="8" borderId="0" xfId="0" applyFont="1" applyFill="1" applyBorder="1" applyProtection="1"/>
    <xf numFmtId="0" fontId="6" fillId="0" borderId="45" xfId="0" applyFont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</xf>
    <xf numFmtId="41" fontId="9" fillId="7" borderId="79" xfId="2" applyNumberFormat="1" applyFont="1" applyFill="1" applyBorder="1" applyAlignment="1" applyProtection="1">
      <alignment horizontal="right" vertical="center" wrapText="1"/>
    </xf>
    <xf numFmtId="0" fontId="27" fillId="0" borderId="40" xfId="0" applyFont="1" applyBorder="1" applyAlignment="1" applyProtection="1">
      <alignment vertical="center"/>
    </xf>
    <xf numFmtId="41" fontId="9" fillId="7" borderId="56" xfId="0" applyNumberFormat="1" applyFont="1" applyFill="1" applyBorder="1" applyAlignment="1" applyProtection="1">
      <alignment horizontal="right" vertical="center" wrapText="1"/>
    </xf>
    <xf numFmtId="41" fontId="9" fillId="7" borderId="8" xfId="0" applyNumberFormat="1" applyFont="1" applyFill="1" applyBorder="1" applyAlignment="1" applyProtection="1">
      <alignment horizontal="right" vertical="center" wrapText="1"/>
    </xf>
    <xf numFmtId="41" fontId="8" fillId="4" borderId="70" xfId="2" applyNumberFormat="1" applyFont="1" applyFill="1" applyBorder="1" applyAlignment="1" applyProtection="1">
      <alignment horizontal="right" vertical="center" wrapText="1"/>
      <protection locked="0"/>
    </xf>
    <xf numFmtId="0" fontId="1" fillId="6" borderId="21" xfId="0" applyFont="1" applyFill="1" applyBorder="1" applyAlignment="1" applyProtection="1">
      <alignment vertical="center" wrapText="1"/>
    </xf>
    <xf numFmtId="41" fontId="9" fillId="7" borderId="37" xfId="0" applyNumberFormat="1" applyFont="1" applyFill="1" applyBorder="1" applyAlignment="1" applyProtection="1">
      <alignment horizontal="right" vertical="center"/>
    </xf>
    <xf numFmtId="41" fontId="9" fillId="7" borderId="37" xfId="2" applyFont="1" applyFill="1" applyBorder="1" applyAlignment="1" applyProtection="1">
      <alignment horizontal="right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80" xfId="2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54" xfId="2" applyFont="1" applyFill="1" applyBorder="1" applyAlignment="1" applyProtection="1">
      <alignment horizontal="right" vertical="center" wrapText="1"/>
    </xf>
    <xf numFmtId="0" fontId="1" fillId="0" borderId="44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vertical="center"/>
    </xf>
    <xf numFmtId="0" fontId="1" fillId="2" borderId="22" xfId="0" applyFont="1" applyFill="1" applyBorder="1" applyProtection="1"/>
    <xf numFmtId="0" fontId="1" fillId="2" borderId="29" xfId="0" applyFont="1" applyFill="1" applyBorder="1" applyProtection="1"/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 wrapText="1"/>
    </xf>
    <xf numFmtId="10" fontId="1" fillId="7" borderId="19" xfId="3" applyNumberFormat="1" applyFont="1" applyFill="1" applyBorder="1" applyAlignment="1" applyProtection="1">
      <alignment horizontal="right" vertical="center" wrapText="1"/>
    </xf>
    <xf numFmtId="10" fontId="1" fillId="7" borderId="37" xfId="3" applyNumberFormat="1" applyFont="1" applyFill="1" applyBorder="1" applyAlignment="1" applyProtection="1">
      <alignment horizontal="right" vertical="center" wrapText="1"/>
    </xf>
    <xf numFmtId="10" fontId="0" fillId="7" borderId="17" xfId="3" applyNumberFormat="1" applyFont="1" applyFill="1" applyBorder="1" applyAlignment="1" applyProtection="1">
      <alignment horizontal="right" vertical="center" wrapText="1"/>
    </xf>
    <xf numFmtId="10" fontId="0" fillId="7" borderId="24" xfId="3" applyNumberFormat="1" applyFont="1" applyFill="1" applyBorder="1" applyAlignment="1" applyProtection="1">
      <alignment horizontal="right" vertical="center" wrapText="1"/>
    </xf>
    <xf numFmtId="10" fontId="0" fillId="7" borderId="19" xfId="3" applyNumberFormat="1" applyFont="1" applyFill="1" applyBorder="1" applyAlignment="1" applyProtection="1">
      <alignment horizontal="right" vertical="center" wrapText="1"/>
    </xf>
    <xf numFmtId="10" fontId="0" fillId="7" borderId="37" xfId="3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vertical="top" wrapText="1"/>
    </xf>
    <xf numFmtId="0" fontId="8" fillId="0" borderId="17" xfId="0" applyFont="1" applyBorder="1" applyAlignment="1" applyProtection="1">
      <alignment vertical="top" wrapText="1"/>
    </xf>
    <xf numFmtId="0" fontId="1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24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49" fontId="1" fillId="4" borderId="36" xfId="1" applyNumberFormat="1" applyFont="1" applyFill="1" applyBorder="1" applyAlignment="1" applyProtection="1">
      <alignment horizontal="left" vertical="center" wrapText="1"/>
      <protection locked="0"/>
    </xf>
    <xf numFmtId="49" fontId="8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5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 inden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2" fillId="2" borderId="0" xfId="0" applyFont="1" applyFill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31" xfId="0" applyNumberFormat="1" applyFont="1" applyFill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right" vertical="center" wrapText="1"/>
    </xf>
    <xf numFmtId="0" fontId="16" fillId="0" borderId="47" xfId="0" applyFont="1" applyBorder="1" applyAlignment="1" applyProtection="1">
      <alignment horizontal="right"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8" fillId="0" borderId="41" xfId="0" applyFont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0" fontId="1" fillId="4" borderId="32" xfId="0" applyFont="1" applyFill="1" applyBorder="1" applyAlignment="1" applyProtection="1">
      <alignment vertical="top"/>
      <protection locked="0"/>
    </xf>
    <xf numFmtId="0" fontId="1" fillId="4" borderId="34" xfId="0" applyFont="1" applyFill="1" applyBorder="1" applyAlignment="1" applyProtection="1">
      <alignment vertical="top"/>
      <protection locked="0"/>
    </xf>
    <xf numFmtId="0" fontId="1" fillId="4" borderId="7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49" fontId="1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24" xfId="0" applyNumberFormat="1" applyFont="1" applyFill="1" applyBorder="1" applyAlignment="1" applyProtection="1">
      <alignment vertical="center" wrapText="1"/>
      <protection locked="0"/>
    </xf>
    <xf numFmtId="49" fontId="11" fillId="4" borderId="17" xfId="0" applyNumberFormat="1" applyFont="1" applyFill="1" applyBorder="1" applyAlignment="1" applyProtection="1">
      <alignment vertical="center" wrapText="1"/>
      <protection locked="0"/>
    </xf>
    <xf numFmtId="49" fontId="11" fillId="4" borderId="24" xfId="0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49" fontId="1" fillId="4" borderId="19" xfId="1" applyNumberFormat="1" applyFont="1" applyFill="1" applyBorder="1" applyAlignment="1" applyProtection="1">
      <alignment vertical="center" wrapText="1"/>
      <protection locked="0"/>
    </xf>
    <xf numFmtId="49" fontId="8" fillId="4" borderId="19" xfId="0" applyNumberFormat="1" applyFont="1" applyFill="1" applyBorder="1" applyAlignment="1" applyProtection="1">
      <alignment vertical="center" wrapText="1"/>
      <protection locked="0"/>
    </xf>
    <xf numFmtId="49" fontId="8" fillId="4" borderId="37" xfId="0" applyNumberFormat="1" applyFont="1" applyFill="1" applyBorder="1" applyAlignment="1" applyProtection="1">
      <alignment vertical="center" wrapText="1"/>
      <protection locked="0"/>
    </xf>
    <xf numFmtId="49" fontId="11" fillId="4" borderId="17" xfId="1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7" xfId="0" applyFont="1" applyFill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left" vertical="center" wrapText="1" indent="1"/>
    </xf>
    <xf numFmtId="0" fontId="16" fillId="0" borderId="10" xfId="0" applyFont="1" applyBorder="1" applyAlignment="1" applyProtection="1">
      <alignment horizontal="left" vertical="center" wrapText="1" inden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/>
      <protection locked="0"/>
    </xf>
    <xf numFmtId="41" fontId="1" fillId="4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41" fontId="1" fillId="4" borderId="19" xfId="0" applyNumberFormat="1" applyFont="1" applyFill="1" applyBorder="1" applyAlignment="1" applyProtection="1">
      <alignment horizontal="right" vertical="center"/>
      <protection locked="0"/>
    </xf>
    <xf numFmtId="41" fontId="1" fillId="4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alignment vertical="center"/>
    </xf>
    <xf numFmtId="0" fontId="0" fillId="5" borderId="27" xfId="0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41" fontId="1" fillId="4" borderId="26" xfId="0" applyNumberFormat="1" applyFont="1" applyFill="1" applyBorder="1" applyAlignment="1" applyProtection="1">
      <alignment horizontal="right" vertical="center"/>
      <protection locked="0"/>
    </xf>
    <xf numFmtId="41" fontId="1" fillId="4" borderId="39" xfId="0" applyNumberFormat="1" applyFont="1" applyFill="1" applyBorder="1" applyAlignment="1" applyProtection="1">
      <alignment horizontal="right" vertical="center"/>
      <protection locked="0"/>
    </xf>
    <xf numFmtId="41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right"/>
    </xf>
    <xf numFmtId="0" fontId="1" fillId="5" borderId="17" xfId="0" applyFont="1" applyFill="1" applyBorder="1" applyAlignment="1" applyProtection="1">
      <alignment horizontal="right"/>
    </xf>
    <xf numFmtId="0" fontId="1" fillId="5" borderId="24" xfId="0" applyFont="1" applyFill="1" applyBorder="1" applyAlignment="1" applyProtection="1">
      <alignment horizontal="right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vertical="center"/>
    </xf>
    <xf numFmtId="0" fontId="1" fillId="0" borderId="9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56" xfId="0" applyFont="1" applyFill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61" xfId="0" applyFont="1" applyFill="1" applyBorder="1" applyAlignment="1" applyProtection="1">
      <alignment horizontal="left" wrapText="1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5" borderId="17" xfId="0" applyFont="1" applyFill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0" fillId="0" borderId="35" xfId="0" applyBorder="1" applyAlignment="1" applyProtection="1">
      <alignment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0" fillId="0" borderId="38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" fillId="0" borderId="4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0" fillId="5" borderId="35" xfId="0" applyFont="1" applyFill="1" applyBorder="1" applyAlignment="1" applyProtection="1">
      <alignment horizontal="left" wrapText="1"/>
    </xf>
    <xf numFmtId="0" fontId="10" fillId="5" borderId="0" xfId="0" applyFont="1" applyFill="1" applyBorder="1" applyAlignment="1" applyProtection="1">
      <alignment horizontal="justify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right" vertical="center"/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0" borderId="58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10" fillId="5" borderId="35" xfId="0" applyFont="1" applyFill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 vertical="center" wrapText="1"/>
    </xf>
    <xf numFmtId="0" fontId="0" fillId="0" borderId="39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6" fillId="3" borderId="32" xfId="0" applyNumberFormat="1" applyFont="1" applyFill="1" applyBorder="1" applyAlignment="1" applyProtection="1">
      <alignment horizontal="left" vertical="top" wrapText="1"/>
      <protection locked="0"/>
    </xf>
    <xf numFmtId="0" fontId="6" fillId="3" borderId="34" xfId="0" applyNumberFormat="1" applyFont="1" applyFill="1" applyBorder="1" applyAlignment="1" applyProtection="1">
      <alignment horizontal="left" vertical="top" wrapText="1"/>
      <protection locked="0"/>
    </xf>
    <xf numFmtId="0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49" fontId="10" fillId="5" borderId="0" xfId="0" applyNumberFormat="1" applyFont="1" applyFill="1" applyBorder="1" applyAlignment="1" applyProtection="1">
      <alignment horizontal="left"/>
    </xf>
    <xf numFmtId="49" fontId="10" fillId="5" borderId="61" xfId="0" applyNumberFormat="1" applyFont="1" applyFill="1" applyBorder="1" applyAlignment="1" applyProtection="1">
      <alignment horizontal="left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69" xfId="0" applyFont="1" applyFill="1" applyBorder="1" applyAlignment="1" applyProtection="1">
      <alignment horizontal="left" vertical="center" wrapText="1"/>
    </xf>
    <xf numFmtId="0" fontId="1" fillId="0" borderId="70" xfId="0" applyFont="1" applyFill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vertical="center"/>
    </xf>
    <xf numFmtId="0" fontId="1" fillId="5" borderId="7" xfId="0" applyFont="1" applyFill="1" applyBorder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8" fillId="4" borderId="10" xfId="0" applyNumberFormat="1" applyFont="1" applyFill="1" applyBorder="1" applyAlignment="1" applyProtection="1">
      <alignment vertical="center" wrapText="1"/>
      <protection locked="0"/>
    </xf>
    <xf numFmtId="49" fontId="8" fillId="4" borderId="6" xfId="0" applyNumberFormat="1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49" fontId="1" fillId="4" borderId="68" xfId="0" applyNumberFormat="1" applyFont="1" applyFill="1" applyBorder="1" applyAlignment="1" applyProtection="1">
      <alignment vertical="center" wrapText="1"/>
      <protection locked="0"/>
    </xf>
    <xf numFmtId="49" fontId="8" fillId="4" borderId="69" xfId="0" applyNumberFormat="1" applyFont="1" applyFill="1" applyBorder="1" applyAlignment="1" applyProtection="1">
      <alignment vertical="center" wrapText="1"/>
      <protection locked="0"/>
    </xf>
    <xf numFmtId="49" fontId="8" fillId="4" borderId="70" xfId="0" applyNumberFormat="1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39" xfId="0" applyFont="1" applyBorder="1" applyAlignment="1" applyProtection="1"/>
    <xf numFmtId="0" fontId="1" fillId="0" borderId="12" xfId="0" applyFont="1" applyBorder="1" applyAlignment="1" applyProtection="1"/>
    <xf numFmtId="0" fontId="1" fillId="4" borderId="32" xfId="0" applyFont="1" applyFill="1" applyBorder="1" applyAlignment="1" applyProtection="1">
      <alignment horizontal="left" vertical="top"/>
      <protection locked="0"/>
    </xf>
    <xf numFmtId="0" fontId="1" fillId="4" borderId="34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/>
    </xf>
    <xf numFmtId="0" fontId="9" fillId="5" borderId="35" xfId="0" applyFont="1" applyFill="1" applyBorder="1" applyAlignment="1" applyProtection="1">
      <alignment horizontal="justify" vertical="center" wrapText="1"/>
    </xf>
    <xf numFmtId="0" fontId="1" fillId="5" borderId="35" xfId="0" applyFont="1" applyFill="1" applyBorder="1" applyAlignment="1" applyProtection="1"/>
    <xf numFmtId="0" fontId="0" fillId="0" borderId="17" xfId="0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left" vertical="center"/>
    </xf>
    <xf numFmtId="0" fontId="1" fillId="9" borderId="32" xfId="0" applyFont="1" applyFill="1" applyBorder="1" applyAlignment="1" applyProtection="1">
      <alignment horizontal="left" vertical="top"/>
      <protection locked="0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1" fillId="0" borderId="7" xfId="0" applyFont="1" applyFill="1" applyBorder="1" applyAlignment="1" applyProtection="1">
      <alignment horizontal="left" vertical="top"/>
      <protection locked="0"/>
    </xf>
    <xf numFmtId="0" fontId="10" fillId="5" borderId="52" xfId="0" applyFont="1" applyFill="1" applyBorder="1" applyAlignment="1" applyProtection="1">
      <alignment horizontal="left" wrapText="1"/>
    </xf>
    <xf numFmtId="0" fontId="10" fillId="5" borderId="0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wrapText="1"/>
    </xf>
    <xf numFmtId="0" fontId="0" fillId="5" borderId="61" xfId="0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10" fillId="8" borderId="77" xfId="0" applyFont="1" applyFill="1" applyBorder="1" applyAlignment="1" applyProtection="1">
      <alignment horizontal="left" wrapText="1"/>
    </xf>
    <xf numFmtId="0" fontId="10" fillId="8" borderId="0" xfId="0" applyFont="1" applyFill="1" applyBorder="1" applyAlignment="1" applyProtection="1">
      <alignment horizontal="left" wrapText="1"/>
    </xf>
    <xf numFmtId="0" fontId="1" fillId="8" borderId="0" xfId="0" applyFont="1" applyFill="1" applyBorder="1" applyAlignment="1" applyProtection="1">
      <alignment wrapText="1"/>
    </xf>
    <xf numFmtId="0" fontId="1" fillId="8" borderId="78" xfId="0" applyFont="1" applyFill="1" applyBorder="1" applyAlignment="1" applyProtection="1">
      <alignment wrapText="1"/>
    </xf>
    <xf numFmtId="0" fontId="16" fillId="5" borderId="3" xfId="0" applyFont="1" applyFill="1" applyBorder="1" applyAlignment="1" applyProtection="1">
      <alignment horizontal="left" vertical="center" wrapText="1" indent="1"/>
    </xf>
    <xf numFmtId="0" fontId="16" fillId="5" borderId="10" xfId="0" applyFont="1" applyFill="1" applyBorder="1" applyAlignment="1" applyProtection="1">
      <alignment horizontal="left" vertical="center" wrapText="1" indent="1"/>
    </xf>
    <xf numFmtId="0" fontId="16" fillId="5" borderId="6" xfId="0" applyFont="1" applyFill="1" applyBorder="1" applyAlignment="1" applyProtection="1">
      <alignment horizontal="left" vertical="center" wrapText="1" indent="1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6" xfId="0" applyNumberFormat="1" applyFont="1" applyFill="1" applyBorder="1" applyAlignment="1" applyProtection="1">
      <alignment horizontal="right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41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0" fillId="5" borderId="32" xfId="5" applyFont="1" applyFill="1" applyBorder="1" applyAlignment="1" applyProtection="1">
      <alignment horizontal="left" vertical="center" wrapText="1"/>
    </xf>
    <xf numFmtId="0" fontId="10" fillId="5" borderId="34" xfId="5" applyFont="1" applyFill="1" applyBorder="1" applyAlignment="1" applyProtection="1">
      <alignment horizontal="left" vertical="center" wrapText="1"/>
    </xf>
    <xf numFmtId="0" fontId="10" fillId="5" borderId="7" xfId="5" applyFont="1" applyFill="1" applyBorder="1" applyAlignment="1" applyProtection="1">
      <alignment horizontal="left" vertical="center" wrapText="1"/>
    </xf>
    <xf numFmtId="41" fontId="1" fillId="0" borderId="0" xfId="0" applyNumberFormat="1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7" xfId="0" applyNumberFormat="1" applyFont="1" applyFill="1" applyBorder="1" applyAlignment="1" applyProtection="1">
      <alignment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3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49" fontId="1" fillId="4" borderId="32" xfId="0" applyNumberFormat="1" applyFont="1" applyFill="1" applyBorder="1" applyAlignment="1" applyProtection="1">
      <alignment horizontal="left" vertical="top" wrapText="1"/>
      <protection locked="0"/>
    </xf>
    <xf numFmtId="49" fontId="8" fillId="4" borderId="34" xfId="0" applyNumberFormat="1" applyFont="1" applyFill="1" applyBorder="1" applyAlignment="1" applyProtection="1">
      <alignment horizontal="left" vertical="top" wrapText="1"/>
      <protection locked="0"/>
    </xf>
    <xf numFmtId="49" fontId="8" fillId="4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48" xfId="0" applyFont="1" applyFill="1" applyBorder="1" applyAlignment="1" applyProtection="1">
      <alignment horizontal="left" wrapText="1"/>
    </xf>
    <xf numFmtId="0" fontId="10" fillId="0" borderId="46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0" fillId="0" borderId="52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61" xfId="0" applyBorder="1" applyAlignment="1" applyProtection="1">
      <alignment wrapText="1"/>
    </xf>
    <xf numFmtId="0" fontId="8" fillId="0" borderId="4" xfId="0" applyFont="1" applyBorder="1" applyAlignment="1" applyProtection="1">
      <alignment vertical="center" wrapText="1"/>
    </xf>
    <xf numFmtId="0" fontId="9" fillId="0" borderId="3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6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3" xfId="0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2" xfId="0" applyFont="1" applyFill="1" applyBorder="1" applyAlignment="1" applyProtection="1">
      <alignment horizontal="justify" vertical="center" wrapText="1"/>
    </xf>
    <xf numFmtId="0" fontId="10" fillId="0" borderId="73" xfId="0" applyFont="1" applyFill="1" applyBorder="1" applyAlignment="1" applyProtection="1">
      <alignment horizontal="justify" vertical="center" wrapText="1"/>
    </xf>
    <xf numFmtId="0" fontId="10" fillId="0" borderId="50" xfId="0" applyFont="1" applyFill="1" applyBorder="1" applyAlignment="1" applyProtection="1">
      <alignment horizontal="justify" vertical="center" wrapText="1"/>
    </xf>
    <xf numFmtId="0" fontId="9" fillId="0" borderId="3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20" fontId="10" fillId="2" borderId="32" xfId="0" applyNumberFormat="1" applyFont="1" applyFill="1" applyBorder="1" applyAlignment="1" applyProtection="1">
      <alignment horizontal="left" vertical="center"/>
    </xf>
    <xf numFmtId="20" fontId="10" fillId="2" borderId="34" xfId="0" applyNumberFormat="1" applyFont="1" applyFill="1" applyBorder="1" applyAlignment="1" applyProtection="1">
      <alignment horizontal="left" vertical="center"/>
    </xf>
    <xf numFmtId="20" fontId="10" fillId="2" borderId="7" xfId="0" applyNumberFormat="1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56" xfId="0" applyFont="1" applyFill="1" applyBorder="1" applyAlignment="1" applyProtection="1">
      <alignment horizontal="left" vertical="center"/>
    </xf>
    <xf numFmtId="43" fontId="8" fillId="4" borderId="64" xfId="0" applyNumberFormat="1" applyFont="1" applyFill="1" applyBorder="1" applyAlignment="1" applyProtection="1">
      <alignment horizontal="right" vertical="center"/>
      <protection locked="0"/>
    </xf>
    <xf numFmtId="43" fontId="8" fillId="4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wrapText="1"/>
    </xf>
    <xf numFmtId="49" fontId="16" fillId="0" borderId="4" xfId="0" applyNumberFormat="1" applyFont="1" applyBorder="1" applyAlignment="1" applyProtection="1">
      <alignment horizontal="left" vertical="center" wrapText="1" indent="1"/>
    </xf>
    <xf numFmtId="49" fontId="16" fillId="0" borderId="17" xfId="0" applyNumberFormat="1" applyFont="1" applyBorder="1" applyAlignment="1" applyProtection="1">
      <alignment horizontal="left" vertical="center" wrapText="1" indent="1"/>
    </xf>
    <xf numFmtId="0" fontId="1" fillId="0" borderId="68" xfId="0" applyFont="1" applyBorder="1" applyAlignment="1" applyProtection="1">
      <alignment horizontal="left" vertical="center" wrapText="1"/>
    </xf>
    <xf numFmtId="0" fontId="1" fillId="0" borderId="69" xfId="0" applyFont="1" applyBorder="1" applyAlignment="1" applyProtection="1">
      <alignment horizontal="left" vertical="center" wrapText="1"/>
    </xf>
    <xf numFmtId="0" fontId="1" fillId="0" borderId="76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10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6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0" borderId="4" xfId="0" quotePrefix="1" applyFont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quotePrefix="1" applyFont="1" applyBorder="1" applyAlignment="1" applyProtection="1">
      <alignment horizontal="left" vertical="center" wrapText="1" indent="1"/>
    </xf>
    <xf numFmtId="0" fontId="1" fillId="0" borderId="19" xfId="0" applyFont="1" applyBorder="1" applyAlignment="1" applyProtection="1">
      <alignment horizontal="left" vertical="center" wrapText="1" indent="1"/>
    </xf>
    <xf numFmtId="10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164" fontId="1" fillId="4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1" xfId="0" applyNumberFormat="1" applyFont="1" applyFill="1" applyBorder="1" applyAlignment="1" applyProtection="1">
      <alignment horizontal="right" vertical="center" wrapText="1"/>
      <protection locked="0"/>
    </xf>
  </cellXfs>
  <cellStyles count="9">
    <cellStyle name="Collegamento ipertestuale" xfId="1" builtinId="8"/>
    <cellStyle name="Excel Built-in Normal" xfId="4"/>
    <cellStyle name="Migliaia [0]" xfId="2" builtinId="6"/>
    <cellStyle name="Migliaia [0] 10" xfId="8"/>
    <cellStyle name="Migliaia [0] 2" xfId="6"/>
    <cellStyle name="Normale" xfId="0" builtinId="0"/>
    <cellStyle name="Normale 2" xfId="5"/>
    <cellStyle name="Percentuale" xfId="3" builtinId="5"/>
    <cellStyle name="Percentuale 2" xfId="7"/>
  </cellStyles>
  <dxfs count="0"/>
  <tableStyles count="0" defaultTableStyle="TableStyleMedium9" defaultPivotStyle="PivotStyleLight16"/>
  <colors>
    <mruColors>
      <color rgb="FFFFFF99"/>
      <color rgb="FFCCFF66"/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76"/>
  <sheetViews>
    <sheetView showGridLines="0" topLeftCell="A10" workbookViewId="0">
      <selection activeCell="A41" sqref="A41:K41"/>
    </sheetView>
  </sheetViews>
  <sheetFormatPr defaultColWidth="9.140625" defaultRowHeight="12.75"/>
  <cols>
    <col min="1" max="1" width="2.7109375" style="34" customWidth="1"/>
    <col min="2" max="12" width="8.85546875" style="34" customWidth="1"/>
    <col min="13" max="16384" width="9.140625" style="34"/>
  </cols>
  <sheetData>
    <row r="1" spans="1:12" s="32" customFormat="1" ht="24" customHeight="1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2" s="32" customFormat="1" ht="21" customHeight="1">
      <c r="A2" s="400" t="s">
        <v>227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2" ht="21" customHeight="1">
      <c r="A3" s="33"/>
      <c r="B3" s="33"/>
      <c r="C3" s="33"/>
      <c r="D3" s="33"/>
      <c r="E3" s="33"/>
    </row>
    <row r="4" spans="1:12" ht="6" customHeight="1">
      <c r="A4" s="33"/>
      <c r="B4" s="33"/>
      <c r="C4" s="33"/>
      <c r="D4" s="33"/>
      <c r="E4" s="33"/>
    </row>
    <row r="5" spans="1:12" s="38" customFormat="1" ht="15" customHeight="1" thickBot="1">
      <c r="A5" s="35" t="s">
        <v>80</v>
      </c>
      <c r="B5" s="35"/>
      <c r="C5" s="35"/>
      <c r="D5" s="35"/>
      <c r="E5" s="36"/>
      <c r="F5" s="36"/>
      <c r="G5" s="36"/>
      <c r="H5" s="36"/>
      <c r="I5" s="36"/>
      <c r="J5" s="37"/>
      <c r="K5" s="36"/>
    </row>
    <row r="6" spans="1:12" s="40" customFormat="1" ht="19.5" customHeight="1">
      <c r="A6" s="401" t="s">
        <v>7</v>
      </c>
      <c r="B6" s="402"/>
      <c r="C6" s="402"/>
      <c r="D6" s="402"/>
      <c r="E6" s="402"/>
      <c r="F6" s="403"/>
      <c r="G6" s="404"/>
      <c r="H6" s="404"/>
      <c r="I6" s="404"/>
      <c r="J6" s="404"/>
      <c r="K6" s="405"/>
      <c r="L6" s="39"/>
    </row>
    <row r="7" spans="1:12" s="40" customFormat="1" ht="30" customHeight="1">
      <c r="A7" s="406" t="s">
        <v>0</v>
      </c>
      <c r="B7" s="407"/>
      <c r="C7" s="407"/>
      <c r="D7" s="407"/>
      <c r="E7" s="407"/>
      <c r="F7" s="390"/>
      <c r="G7" s="391"/>
      <c r="H7" s="391"/>
      <c r="I7" s="391"/>
      <c r="J7" s="391"/>
      <c r="K7" s="392"/>
      <c r="L7" s="41"/>
    </row>
    <row r="8" spans="1:12" s="40" customFormat="1" ht="30" customHeight="1">
      <c r="A8" s="388" t="s">
        <v>173</v>
      </c>
      <c r="B8" s="389"/>
      <c r="C8" s="389"/>
      <c r="D8" s="389"/>
      <c r="E8" s="389"/>
      <c r="F8" s="390"/>
      <c r="G8" s="391"/>
      <c r="H8" s="391"/>
      <c r="I8" s="391"/>
      <c r="J8" s="391"/>
      <c r="K8" s="392"/>
      <c r="L8" s="41"/>
    </row>
    <row r="9" spans="1:12" s="40" customFormat="1" ht="19.5" customHeight="1" thickBot="1">
      <c r="A9" s="393" t="s">
        <v>118</v>
      </c>
      <c r="B9" s="394"/>
      <c r="C9" s="394"/>
      <c r="D9" s="394"/>
      <c r="E9" s="394"/>
      <c r="F9" s="395"/>
      <c r="G9" s="396"/>
      <c r="H9" s="396"/>
      <c r="I9" s="396"/>
      <c r="J9" s="396"/>
      <c r="K9" s="397"/>
      <c r="L9" s="41"/>
    </row>
    <row r="10" spans="1:12" s="40" customFormat="1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43"/>
    </row>
    <row r="11" spans="1:12" s="40" customFormat="1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43"/>
    </row>
    <row r="12" spans="1:12" s="40" customFormat="1">
      <c r="A12" s="42"/>
      <c r="B12" s="42"/>
      <c r="C12" s="42"/>
      <c r="D12" s="42"/>
      <c r="E12" s="42"/>
      <c r="F12" s="42"/>
      <c r="G12" s="42"/>
      <c r="H12" s="42"/>
      <c r="I12" s="42"/>
      <c r="J12" s="43"/>
      <c r="K12" s="43"/>
    </row>
    <row r="13" spans="1:12" s="38" customFormat="1" ht="15" customHeight="1">
      <c r="A13" s="44" t="s">
        <v>10</v>
      </c>
      <c r="B13" s="44"/>
      <c r="C13" s="44"/>
      <c r="D13" s="44"/>
      <c r="E13" s="45"/>
      <c r="F13" s="46"/>
      <c r="G13" s="47"/>
      <c r="I13" s="48"/>
      <c r="J13" s="49"/>
      <c r="K13" s="49"/>
    </row>
    <row r="14" spans="1:12" s="51" customFormat="1" ht="3" customHeight="1" thickBot="1">
      <c r="A14" s="50"/>
      <c r="E14" s="52"/>
      <c r="F14" s="52"/>
      <c r="G14" s="52"/>
      <c r="H14" s="52"/>
      <c r="I14" s="52"/>
    </row>
    <row r="15" spans="1:12" s="51" customFormat="1" ht="15" customHeight="1" thickBot="1">
      <c r="A15" s="169"/>
      <c r="B15" s="398" t="s">
        <v>8</v>
      </c>
      <c r="C15" s="399"/>
      <c r="D15" s="53"/>
      <c r="E15" s="54"/>
      <c r="F15" s="53"/>
      <c r="G15" s="53"/>
      <c r="H15" s="53"/>
      <c r="I15" s="53"/>
      <c r="J15" s="53"/>
    </row>
    <row r="16" spans="1:12" s="51" customFormat="1" ht="3" customHeight="1">
      <c r="A16" s="55"/>
      <c r="B16" s="56"/>
      <c r="C16" s="56"/>
      <c r="D16" s="56"/>
      <c r="E16" s="48"/>
      <c r="F16" s="48"/>
      <c r="G16" s="48"/>
      <c r="H16" s="53"/>
      <c r="I16" s="53"/>
      <c r="J16" s="53"/>
    </row>
    <row r="17" spans="1:11" s="51" customFormat="1" ht="3" customHeight="1" thickBot="1">
      <c r="A17" s="50"/>
      <c r="E17" s="48"/>
      <c r="F17" s="48"/>
      <c r="G17" s="48"/>
      <c r="H17" s="53"/>
      <c r="I17" s="53"/>
      <c r="J17" s="53"/>
    </row>
    <row r="18" spans="1:11" s="51" customFormat="1" ht="15" customHeight="1" thickBot="1">
      <c r="A18" s="169"/>
      <c r="B18" s="398" t="s">
        <v>9</v>
      </c>
      <c r="C18" s="399"/>
      <c r="D18" s="53"/>
      <c r="E18" s="54"/>
      <c r="F18" s="53"/>
      <c r="G18" s="53"/>
      <c r="H18" s="53"/>
      <c r="I18" s="53"/>
      <c r="J18" s="53"/>
    </row>
    <row r="19" spans="1:11" s="51" customFormat="1">
      <c r="A19" s="56"/>
      <c r="B19" s="56"/>
      <c r="C19" s="56"/>
      <c r="D19" s="56"/>
      <c r="E19" s="57"/>
      <c r="F19" s="57"/>
      <c r="G19" s="57"/>
      <c r="H19" s="57"/>
      <c r="I19" s="42"/>
    </row>
    <row r="20" spans="1:11" s="51" customFormat="1">
      <c r="A20" s="56"/>
      <c r="B20" s="56"/>
      <c r="C20" s="56"/>
      <c r="D20" s="56"/>
      <c r="E20" s="57"/>
      <c r="F20" s="57"/>
      <c r="G20" s="57"/>
      <c r="H20" s="57"/>
      <c r="I20" s="42"/>
    </row>
    <row r="21" spans="1:11" s="51" customFormat="1">
      <c r="A21" s="56"/>
      <c r="B21" s="56"/>
      <c r="C21" s="56"/>
      <c r="D21" s="56"/>
      <c r="E21" s="57"/>
      <c r="F21" s="57"/>
      <c r="G21" s="57"/>
      <c r="H21" s="57"/>
      <c r="I21" s="42"/>
    </row>
    <row r="22" spans="1:11" s="38" customFormat="1" ht="15" customHeight="1">
      <c r="A22" s="44" t="s">
        <v>145</v>
      </c>
      <c r="B22" s="44"/>
      <c r="C22" s="44"/>
      <c r="D22" s="44"/>
      <c r="E22" s="45"/>
      <c r="F22" s="45"/>
      <c r="G22" s="46"/>
      <c r="H22" s="47"/>
      <c r="I22" s="45"/>
      <c r="K22" s="45"/>
    </row>
    <row r="23" spans="1:11" s="51" customFormat="1" ht="3" customHeight="1" thickBot="1">
      <c r="A23" s="50"/>
      <c r="E23" s="52"/>
      <c r="F23" s="52"/>
      <c r="G23" s="52"/>
      <c r="H23" s="52"/>
      <c r="I23" s="52"/>
    </row>
    <row r="24" spans="1:11" s="51" customFormat="1" ht="15" customHeight="1" thickBot="1">
      <c r="A24" s="169"/>
      <c r="B24" s="419" t="s">
        <v>81</v>
      </c>
      <c r="C24" s="418"/>
      <c r="D24" s="58"/>
      <c r="E24" s="59"/>
      <c r="G24" s="58"/>
      <c r="H24" s="58"/>
      <c r="I24" s="58"/>
      <c r="J24" s="58"/>
    </row>
    <row r="25" spans="1:11" s="51" customFormat="1" ht="3" customHeight="1" thickBot="1">
      <c r="A25" s="60"/>
      <c r="E25" s="61"/>
      <c r="F25" s="52"/>
      <c r="G25" s="52"/>
      <c r="H25" s="52"/>
      <c r="I25" s="52"/>
    </row>
    <row r="26" spans="1:11" s="51" customFormat="1" ht="15" customHeight="1" thickBot="1">
      <c r="A26" s="169"/>
      <c r="B26" s="419" t="s">
        <v>82</v>
      </c>
      <c r="C26" s="418"/>
      <c r="D26" s="58"/>
      <c r="E26" s="59"/>
      <c r="F26" s="54"/>
      <c r="G26" s="58"/>
      <c r="H26" s="58"/>
      <c r="I26" s="58"/>
      <c r="J26" s="58"/>
    </row>
    <row r="27" spans="1:11" s="51" customFormat="1" ht="3" customHeight="1">
      <c r="A27" s="62"/>
      <c r="B27" s="63"/>
      <c r="C27" s="63"/>
      <c r="D27" s="63"/>
      <c r="E27" s="50"/>
      <c r="F27" s="64"/>
      <c r="G27" s="64"/>
      <c r="H27" s="64"/>
      <c r="I27" s="64"/>
      <c r="J27" s="50"/>
      <c r="K27" s="50"/>
    </row>
    <row r="28" spans="1:11" s="51" customFormat="1" ht="15" customHeight="1"/>
    <row r="29" spans="1:11" s="51" customFormat="1">
      <c r="A29" s="56"/>
      <c r="B29" s="56"/>
      <c r="C29" s="56"/>
      <c r="D29" s="56"/>
      <c r="E29" s="57"/>
      <c r="F29" s="57"/>
      <c r="G29" s="57"/>
      <c r="H29" s="57"/>
      <c r="I29" s="42"/>
    </row>
    <row r="30" spans="1:11" s="38" customFormat="1" ht="15" customHeight="1">
      <c r="A30" s="44" t="s">
        <v>83</v>
      </c>
      <c r="B30" s="44"/>
      <c r="C30" s="44"/>
      <c r="D30" s="44"/>
      <c r="E30" s="45"/>
      <c r="F30" s="45"/>
      <c r="G30" s="46"/>
      <c r="H30" s="47"/>
      <c r="I30" s="45"/>
      <c r="K30" s="45"/>
    </row>
    <row r="31" spans="1:11" s="51" customFormat="1" ht="3" customHeight="1" thickBot="1">
      <c r="A31" s="50"/>
      <c r="E31" s="52"/>
      <c r="F31" s="52"/>
      <c r="G31" s="52"/>
      <c r="H31" s="52"/>
      <c r="I31" s="52"/>
    </row>
    <row r="32" spans="1:11" s="51" customFormat="1" ht="15" customHeight="1" thickBot="1">
      <c r="A32" s="169"/>
      <c r="B32" s="417" t="s">
        <v>11</v>
      </c>
      <c r="C32" s="418"/>
      <c r="D32" s="58"/>
      <c r="E32" s="59"/>
      <c r="G32" s="58"/>
      <c r="H32" s="58"/>
      <c r="I32" s="58"/>
      <c r="J32" s="58"/>
    </row>
    <row r="33" spans="1:12" s="51" customFormat="1" ht="3" customHeight="1" thickBot="1">
      <c r="A33" s="60"/>
      <c r="E33" s="61"/>
      <c r="F33" s="52"/>
      <c r="G33" s="52"/>
      <c r="H33" s="52"/>
      <c r="I33" s="52"/>
    </row>
    <row r="34" spans="1:12" s="51" customFormat="1" ht="15" customHeight="1" thickBot="1">
      <c r="A34" s="169"/>
      <c r="B34" s="417" t="s">
        <v>12</v>
      </c>
      <c r="C34" s="418"/>
      <c r="D34" s="58"/>
      <c r="E34" s="59"/>
      <c r="F34" s="54"/>
      <c r="G34" s="58"/>
      <c r="H34" s="58"/>
      <c r="I34" s="58"/>
      <c r="J34" s="58"/>
    </row>
    <row r="35" spans="1:12" s="51" customFormat="1" ht="3" customHeight="1" thickBot="1">
      <c r="A35" s="62"/>
      <c r="B35" s="63"/>
      <c r="C35" s="63"/>
      <c r="D35" s="63"/>
      <c r="E35" s="50"/>
      <c r="F35" s="64"/>
      <c r="G35" s="64"/>
      <c r="H35" s="64"/>
      <c r="I35" s="64"/>
      <c r="J35" s="50"/>
      <c r="K35" s="50"/>
    </row>
    <row r="36" spans="1:12" s="51" customFormat="1" ht="15" customHeight="1" thickBot="1">
      <c r="A36" s="169"/>
      <c r="B36" s="65" t="s">
        <v>84</v>
      </c>
      <c r="C36" s="415"/>
      <c r="D36" s="416"/>
      <c r="E36" s="66"/>
      <c r="F36" s="66"/>
      <c r="G36" s="66"/>
      <c r="H36" s="66"/>
      <c r="I36" s="66"/>
      <c r="J36" s="66"/>
      <c r="K36" s="66"/>
      <c r="L36" s="67"/>
    </row>
    <row r="37" spans="1:12" ht="3" customHeight="1" thickBo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2" ht="15" customHeight="1" thickBot="1">
      <c r="A38" s="169"/>
      <c r="B38" s="68" t="s">
        <v>13</v>
      </c>
      <c r="C38" s="415"/>
      <c r="D38" s="416"/>
      <c r="E38" s="59"/>
      <c r="F38" s="59"/>
      <c r="G38" s="59"/>
      <c r="H38" s="59"/>
      <c r="I38" s="59"/>
      <c r="J38" s="59"/>
      <c r="K38" s="59"/>
    </row>
    <row r="39" spans="1:12" ht="8.25" customHeight="1">
      <c r="A39" s="66"/>
      <c r="B39" s="66"/>
      <c r="C39" s="66"/>
      <c r="D39" s="66"/>
      <c r="E39" s="59"/>
      <c r="F39" s="59"/>
      <c r="G39" s="59"/>
      <c r="H39" s="59"/>
      <c r="I39" s="59"/>
      <c r="J39" s="59"/>
      <c r="K39" s="59"/>
    </row>
    <row r="40" spans="1:12" s="71" customFormat="1" ht="13.5" customHeight="1" thickBot="1">
      <c r="A40" s="69" t="s">
        <v>146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2" ht="59.25" customHeight="1" thickBot="1">
      <c r="A41" s="420"/>
      <c r="B41" s="421"/>
      <c r="C41" s="421"/>
      <c r="D41" s="421"/>
      <c r="E41" s="421"/>
      <c r="F41" s="421"/>
      <c r="G41" s="421"/>
      <c r="H41" s="421"/>
      <c r="I41" s="421"/>
      <c r="J41" s="421"/>
      <c r="K41" s="422"/>
    </row>
    <row r="42" spans="1:12" ht="15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2" s="66" customFormat="1" ht="15.75" thickBot="1">
      <c r="A43" s="413" t="s">
        <v>6</v>
      </c>
      <c r="B43" s="413"/>
      <c r="C43" s="413"/>
      <c r="D43" s="413"/>
      <c r="E43" s="413"/>
      <c r="F43" s="413"/>
      <c r="G43" s="413"/>
      <c r="H43" s="413"/>
      <c r="I43" s="414"/>
      <c r="J43" s="414"/>
    </row>
    <row r="44" spans="1:12" s="40" customFormat="1" ht="15" customHeight="1">
      <c r="A44" s="408" t="s">
        <v>1</v>
      </c>
      <c r="B44" s="409"/>
      <c r="C44" s="409"/>
      <c r="D44" s="409"/>
      <c r="E44" s="409"/>
      <c r="F44" s="410"/>
      <c r="G44" s="411"/>
      <c r="H44" s="411"/>
      <c r="I44" s="411"/>
      <c r="J44" s="411"/>
      <c r="K44" s="412"/>
      <c r="L44" s="41"/>
    </row>
    <row r="45" spans="1:12" s="40" customFormat="1" ht="15" customHeight="1">
      <c r="A45" s="423" t="s">
        <v>2</v>
      </c>
      <c r="B45" s="424"/>
      <c r="C45" s="424"/>
      <c r="D45" s="424"/>
      <c r="E45" s="424"/>
      <c r="F45" s="425"/>
      <c r="G45" s="426"/>
      <c r="H45" s="426"/>
      <c r="I45" s="426"/>
      <c r="J45" s="426"/>
      <c r="K45" s="427"/>
      <c r="L45" s="41"/>
    </row>
    <row r="46" spans="1:12" s="40" customFormat="1" ht="15" customHeight="1">
      <c r="A46" s="423" t="s">
        <v>3</v>
      </c>
      <c r="B46" s="424"/>
      <c r="C46" s="424"/>
      <c r="D46" s="424"/>
      <c r="E46" s="424"/>
      <c r="F46" s="428"/>
      <c r="G46" s="428"/>
      <c r="H46" s="428"/>
      <c r="I46" s="428"/>
      <c r="J46" s="428"/>
      <c r="K46" s="429"/>
      <c r="L46" s="41"/>
    </row>
    <row r="47" spans="1:12" s="40" customFormat="1" ht="15" customHeight="1">
      <c r="A47" s="423" t="s">
        <v>4</v>
      </c>
      <c r="B47" s="424"/>
      <c r="C47" s="424"/>
      <c r="D47" s="424"/>
      <c r="E47" s="424"/>
      <c r="F47" s="435"/>
      <c r="G47" s="428"/>
      <c r="H47" s="428"/>
      <c r="I47" s="428"/>
      <c r="J47" s="428"/>
      <c r="K47" s="429"/>
      <c r="L47" s="41"/>
    </row>
    <row r="48" spans="1:12" s="40" customFormat="1" ht="15" customHeight="1">
      <c r="A48" s="436" t="s">
        <v>5</v>
      </c>
      <c r="B48" s="437"/>
      <c r="C48" s="437"/>
      <c r="D48" s="437"/>
      <c r="E48" s="437"/>
      <c r="F48" s="425"/>
      <c r="G48" s="426"/>
      <c r="H48" s="426"/>
      <c r="I48" s="426"/>
      <c r="J48" s="426"/>
      <c r="K48" s="427"/>
      <c r="L48" s="41"/>
    </row>
    <row r="49" spans="1:12" s="40" customFormat="1" ht="15" customHeight="1">
      <c r="A49" s="423" t="s">
        <v>2</v>
      </c>
      <c r="B49" s="424"/>
      <c r="C49" s="424"/>
      <c r="D49" s="424"/>
      <c r="E49" s="424"/>
      <c r="F49" s="425"/>
      <c r="G49" s="426"/>
      <c r="H49" s="426"/>
      <c r="I49" s="426"/>
      <c r="J49" s="426"/>
      <c r="K49" s="427"/>
      <c r="L49" s="41"/>
    </row>
    <row r="50" spans="1:12" s="40" customFormat="1" ht="15" customHeight="1">
      <c r="A50" s="423" t="s">
        <v>3</v>
      </c>
      <c r="B50" s="424"/>
      <c r="C50" s="424"/>
      <c r="D50" s="424"/>
      <c r="E50" s="424"/>
      <c r="F50" s="425"/>
      <c r="G50" s="426"/>
      <c r="H50" s="426"/>
      <c r="I50" s="426"/>
      <c r="J50" s="426"/>
      <c r="K50" s="427"/>
      <c r="L50" s="41"/>
    </row>
    <row r="51" spans="1:12" s="40" customFormat="1" ht="15" customHeight="1" thickBot="1">
      <c r="A51" s="430" t="s">
        <v>4</v>
      </c>
      <c r="B51" s="431"/>
      <c r="C51" s="431"/>
      <c r="D51" s="431"/>
      <c r="E51" s="431"/>
      <c r="F51" s="432"/>
      <c r="G51" s="433"/>
      <c r="H51" s="433"/>
      <c r="I51" s="433"/>
      <c r="J51" s="433"/>
      <c r="K51" s="434"/>
      <c r="L51" s="41"/>
    </row>
    <row r="52" spans="1:12" ht="15">
      <c r="A52" s="66"/>
      <c r="B52" s="66"/>
      <c r="C52" s="72"/>
      <c r="D52" s="66"/>
      <c r="E52" s="66"/>
    </row>
    <row r="76" spans="4:4" ht="15.75">
      <c r="D76" s="73"/>
    </row>
  </sheetData>
  <sheetProtection algorithmName="SHA-512" hashValue="+JjiUzn3/oxvbkWV3iM6Jjc7gGfaes9+WS2zRuAKy3lDh5cOcOEUi6MWrRAUN3W7q8dqfzQBm02PHboApDjG6w==" saltValue="3B2tPlrLI+LpkDluczxAgA==" spinCount="100000" sheet="1" objects="1" scenarios="1" selectLockedCells="1"/>
  <mergeCells count="36">
    <mergeCell ref="A51:E51"/>
    <mergeCell ref="F51:K51"/>
    <mergeCell ref="A47:E47"/>
    <mergeCell ref="F47:K47"/>
    <mergeCell ref="A48:E48"/>
    <mergeCell ref="F48:K48"/>
    <mergeCell ref="A49:E49"/>
    <mergeCell ref="F49:K49"/>
    <mergeCell ref="A45:E45"/>
    <mergeCell ref="F45:K45"/>
    <mergeCell ref="A46:E46"/>
    <mergeCell ref="F46:K46"/>
    <mergeCell ref="A50:E50"/>
    <mergeCell ref="F50:K50"/>
    <mergeCell ref="A44:E44"/>
    <mergeCell ref="F44:K44"/>
    <mergeCell ref="A43:J43"/>
    <mergeCell ref="C36:D36"/>
    <mergeCell ref="B18:C18"/>
    <mergeCell ref="B32:C32"/>
    <mergeCell ref="B34:C34"/>
    <mergeCell ref="B24:C24"/>
    <mergeCell ref="B26:C26"/>
    <mergeCell ref="C38:D38"/>
    <mergeCell ref="A41:K41"/>
    <mergeCell ref="A1:K1"/>
    <mergeCell ref="A2:K2"/>
    <mergeCell ref="A6:E6"/>
    <mergeCell ref="F6:K6"/>
    <mergeCell ref="A7:E7"/>
    <mergeCell ref="F7:K7"/>
    <mergeCell ref="A8:E8"/>
    <mergeCell ref="F8:K8"/>
    <mergeCell ref="A9:E9"/>
    <mergeCell ref="F9:K9"/>
    <mergeCell ref="B15:C15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1"/>
  <sheetViews>
    <sheetView topLeftCell="A10" workbookViewId="0">
      <selection activeCell="A33" sqref="A33:J33"/>
    </sheetView>
  </sheetViews>
  <sheetFormatPr defaultRowHeight="12.75"/>
  <cols>
    <col min="8" max="8" width="5.28515625" customWidth="1"/>
  </cols>
  <sheetData>
    <row r="1" spans="1:58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6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58" ht="18">
      <c r="A2" s="286"/>
      <c r="B2" s="286"/>
      <c r="C2" s="286"/>
      <c r="D2" s="286"/>
      <c r="E2" s="286"/>
      <c r="F2" s="286"/>
      <c r="G2" s="286"/>
      <c r="H2" s="286"/>
      <c r="I2" s="279"/>
      <c r="J2" s="279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</row>
    <row r="3" spans="1:58" ht="21" thickBot="1">
      <c r="A3" s="33"/>
      <c r="B3" s="33"/>
      <c r="C3" s="33"/>
      <c r="D3" s="33"/>
      <c r="E3" s="3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</row>
    <row r="4" spans="1:58" ht="15.75" thickBot="1">
      <c r="A4" s="459" t="s">
        <v>261</v>
      </c>
      <c r="B4" s="460"/>
      <c r="C4" s="460"/>
      <c r="D4" s="460"/>
      <c r="E4" s="460"/>
      <c r="F4" s="460"/>
      <c r="G4" s="460"/>
      <c r="H4" s="460"/>
      <c r="I4" s="554"/>
      <c r="J4" s="555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58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1:58" ht="13.5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58" ht="15.75" thickBot="1">
      <c r="A7" s="71"/>
      <c r="B7" s="71"/>
      <c r="C7" s="71"/>
      <c r="D7" s="71"/>
      <c r="E7" s="71"/>
      <c r="F7" s="71"/>
      <c r="G7" s="71"/>
      <c r="H7" s="71"/>
      <c r="I7" s="619">
        <v>2014</v>
      </c>
      <c r="J7" s="620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13.5" thickBot="1">
      <c r="A8" s="71"/>
      <c r="B8" s="71"/>
      <c r="C8" s="71"/>
      <c r="D8" s="71"/>
      <c r="E8" s="71"/>
      <c r="F8" s="71"/>
      <c r="G8" s="71"/>
      <c r="H8" s="71"/>
      <c r="I8" s="319"/>
      <c r="J8" s="319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1:58" ht="39" thickBot="1">
      <c r="A9" s="71"/>
      <c r="B9" s="71"/>
      <c r="C9" s="71"/>
      <c r="D9" s="71"/>
      <c r="E9" s="71"/>
      <c r="F9" s="71"/>
      <c r="G9" s="71"/>
      <c r="H9" s="71"/>
      <c r="I9" s="320" t="s">
        <v>103</v>
      </c>
      <c r="J9" s="321" t="s">
        <v>107</v>
      </c>
      <c r="K9" s="71"/>
      <c r="L9" s="71"/>
      <c r="M9" s="653" t="s">
        <v>243</v>
      </c>
      <c r="N9" s="653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</row>
    <row r="10" spans="1:58" ht="15.75" customHeight="1" thickBot="1">
      <c r="A10" s="672" t="s">
        <v>290</v>
      </c>
      <c r="B10" s="673"/>
      <c r="C10" s="673"/>
      <c r="D10" s="673"/>
      <c r="E10" s="673"/>
      <c r="F10" s="674"/>
      <c r="G10" s="674"/>
      <c r="H10" s="674"/>
      <c r="I10" s="674"/>
      <c r="J10" s="675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</row>
    <row r="11" spans="1:58" ht="15" customHeight="1">
      <c r="A11" s="510" t="s">
        <v>262</v>
      </c>
      <c r="B11" s="670"/>
      <c r="C11" s="670"/>
      <c r="D11" s="670"/>
      <c r="E11" s="670"/>
      <c r="F11" s="670"/>
      <c r="G11" s="670"/>
      <c r="H11" s="670"/>
      <c r="I11" s="322"/>
      <c r="J11" s="32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</row>
    <row r="12" spans="1:58" ht="15" customHeight="1">
      <c r="A12" s="469" t="s">
        <v>263</v>
      </c>
      <c r="B12" s="659"/>
      <c r="C12" s="659"/>
      <c r="D12" s="659"/>
      <c r="E12" s="659"/>
      <c r="F12" s="659"/>
      <c r="G12" s="659"/>
      <c r="H12" s="659"/>
      <c r="I12" s="324"/>
      <c r="J12" s="325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</row>
    <row r="13" spans="1:58" ht="15" customHeight="1">
      <c r="A13" s="469" t="s">
        <v>264</v>
      </c>
      <c r="B13" s="659"/>
      <c r="C13" s="659"/>
      <c r="D13" s="659"/>
      <c r="E13" s="659"/>
      <c r="F13" s="659"/>
      <c r="G13" s="659"/>
      <c r="H13" s="659"/>
      <c r="I13" s="324"/>
      <c r="J13" s="325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</row>
    <row r="14" spans="1:58" ht="15" customHeight="1">
      <c r="A14" s="469" t="s">
        <v>289</v>
      </c>
      <c r="B14" s="659"/>
      <c r="C14" s="659"/>
      <c r="D14" s="659"/>
      <c r="E14" s="659"/>
      <c r="F14" s="659"/>
      <c r="G14" s="659"/>
      <c r="H14" s="659"/>
      <c r="I14" s="324"/>
      <c r="J14" s="325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</row>
    <row r="15" spans="1:58" ht="15" customHeight="1">
      <c r="A15" s="469" t="s">
        <v>265</v>
      </c>
      <c r="B15" s="659"/>
      <c r="C15" s="659"/>
      <c r="D15" s="659"/>
      <c r="E15" s="659"/>
      <c r="F15" s="659"/>
      <c r="G15" s="659"/>
      <c r="H15" s="659"/>
      <c r="I15" s="324"/>
      <c r="J15" s="325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1:58" ht="15" customHeight="1">
      <c r="A16" s="469" t="s">
        <v>255</v>
      </c>
      <c r="B16" s="659"/>
      <c r="C16" s="659"/>
      <c r="D16" s="659"/>
      <c r="E16" s="659"/>
      <c r="F16" s="659"/>
      <c r="G16" s="659"/>
      <c r="H16" s="659"/>
      <c r="I16" s="324"/>
      <c r="J16" s="325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</row>
    <row r="17" spans="1:58" ht="15" customHeight="1">
      <c r="A17" s="469" t="s">
        <v>256</v>
      </c>
      <c r="B17" s="659"/>
      <c r="C17" s="659"/>
      <c r="D17" s="659"/>
      <c r="E17" s="659"/>
      <c r="F17" s="659"/>
      <c r="G17" s="659"/>
      <c r="H17" s="659"/>
      <c r="I17" s="324"/>
      <c r="J17" s="325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1:58" ht="15" customHeight="1" thickBot="1">
      <c r="A18" s="661" t="s">
        <v>257</v>
      </c>
      <c r="B18" s="662"/>
      <c r="C18" s="662"/>
      <c r="D18" s="662"/>
      <c r="E18" s="662"/>
      <c r="F18" s="662"/>
      <c r="G18" s="662"/>
      <c r="H18" s="662"/>
      <c r="I18" s="326">
        <f>+I11+I12+I13+I14+I15+I16+I17</f>
        <v>0</v>
      </c>
      <c r="J18" s="327">
        <f>+J11+J12+J13+J14+J15+J16+J17</f>
        <v>0</v>
      </c>
      <c r="K18" s="71"/>
      <c r="L18" s="71"/>
      <c r="M18" s="271" t="str">
        <f>IF(('2. Informazioni patrimoniali'!K20+'2. Informazioni patrimoniali'!K35-'9.OICR'!I18=0),"0","errore")</f>
        <v>0</v>
      </c>
      <c r="N18" s="271" t="str">
        <f>IF(('2. Informazioni patrimoniali'!L20+'2. Informazioni patrimoniali'!L35-'9.OICR'!J18=0),"0","errore")</f>
        <v>0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</row>
    <row r="19" spans="1:58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</row>
    <row r="20" spans="1:58" ht="13.5" thickBot="1">
      <c r="A20" s="328" t="s">
        <v>258</v>
      </c>
      <c r="B20" s="319"/>
      <c r="C20" s="319"/>
      <c r="D20" s="319"/>
      <c r="E20" s="319"/>
      <c r="F20" s="319"/>
      <c r="G20" s="319"/>
      <c r="H20" s="319"/>
      <c r="I20" s="319"/>
      <c r="J20" s="319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</row>
    <row r="21" spans="1:58" ht="60.75" customHeight="1" thickBot="1">
      <c r="A21" s="663"/>
      <c r="B21" s="664"/>
      <c r="C21" s="664"/>
      <c r="D21" s="664"/>
      <c r="E21" s="664"/>
      <c r="F21" s="664"/>
      <c r="G21" s="664"/>
      <c r="H21" s="664"/>
      <c r="I21" s="664"/>
      <c r="J21" s="665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1:58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</row>
    <row r="23" spans="1:58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58" ht="15.75" thickBot="1">
      <c r="A24" s="666" t="s">
        <v>291</v>
      </c>
      <c r="B24" s="667"/>
      <c r="C24" s="667"/>
      <c r="D24" s="667"/>
      <c r="E24" s="667"/>
      <c r="F24" s="668"/>
      <c r="G24" s="668"/>
      <c r="H24" s="668"/>
      <c r="I24" s="668"/>
      <c r="J24" s="669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1:58" ht="15" customHeight="1">
      <c r="A25" s="530" t="s">
        <v>266</v>
      </c>
      <c r="B25" s="660"/>
      <c r="C25" s="660"/>
      <c r="D25" s="660"/>
      <c r="E25" s="660"/>
      <c r="F25" s="660"/>
      <c r="G25" s="660"/>
      <c r="H25" s="660"/>
      <c r="I25" s="174"/>
      <c r="J25" s="29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1:58" ht="15" customHeight="1">
      <c r="A26" s="442" t="s">
        <v>292</v>
      </c>
      <c r="B26" s="656"/>
      <c r="C26" s="656"/>
      <c r="D26" s="656"/>
      <c r="E26" s="656"/>
      <c r="F26" s="656"/>
      <c r="G26" s="656"/>
      <c r="H26" s="656"/>
      <c r="I26" s="177"/>
      <c r="J26" s="196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</row>
    <row r="27" spans="1:58" ht="15" customHeight="1">
      <c r="A27" s="442" t="s">
        <v>267</v>
      </c>
      <c r="B27" s="656"/>
      <c r="C27" s="656"/>
      <c r="D27" s="656"/>
      <c r="E27" s="656"/>
      <c r="F27" s="656"/>
      <c r="G27" s="656"/>
      <c r="H27" s="656"/>
      <c r="I27" s="177"/>
      <c r="J27" s="196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</row>
    <row r="28" spans="1:58" ht="15" customHeight="1">
      <c r="A28" s="442" t="s">
        <v>99</v>
      </c>
      <c r="B28" s="656"/>
      <c r="C28" s="656"/>
      <c r="D28" s="656"/>
      <c r="E28" s="656"/>
      <c r="F28" s="656"/>
      <c r="G28" s="656"/>
      <c r="H28" s="656"/>
      <c r="I28" s="177"/>
      <c r="J28" s="196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</row>
    <row r="29" spans="1:58" ht="15" customHeight="1">
      <c r="A29" s="442" t="s">
        <v>254</v>
      </c>
      <c r="B29" s="656"/>
      <c r="C29" s="656"/>
      <c r="D29" s="656"/>
      <c r="E29" s="656"/>
      <c r="F29" s="656"/>
      <c r="G29" s="656"/>
      <c r="H29" s="656"/>
      <c r="I29" s="177"/>
      <c r="J29" s="196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</row>
    <row r="30" spans="1:58" ht="15" customHeight="1" thickBot="1">
      <c r="A30" s="657" t="s">
        <v>259</v>
      </c>
      <c r="B30" s="658"/>
      <c r="C30" s="658"/>
      <c r="D30" s="658"/>
      <c r="E30" s="658"/>
      <c r="F30" s="658"/>
      <c r="G30" s="658"/>
      <c r="H30" s="658"/>
      <c r="I30" s="242">
        <f>+I25+I26+I27+I28+I29</f>
        <v>0</v>
      </c>
      <c r="J30" s="93">
        <f>+J25+J26+J27+J28+J29</f>
        <v>0</v>
      </c>
      <c r="K30" s="71"/>
      <c r="L30" s="71"/>
      <c r="M30" s="271" t="str">
        <f>IF(('2. Informazioni patrimoniali'!K21+'2. Informazioni patrimoniali'!K36-'9.OICR'!I30=0),"0","errore")</f>
        <v>0</v>
      </c>
      <c r="N30" s="271" t="str">
        <f>IF(('2. Informazioni patrimoniali'!L21+'2. Informazioni patrimoniali'!L36-'9.OICR'!J30=0),"0","errore")</f>
        <v>0</v>
      </c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</row>
    <row r="31" spans="1:58">
      <c r="A31" s="133"/>
      <c r="B31" s="133"/>
      <c r="C31" s="133"/>
      <c r="D31" s="13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</row>
    <row r="32" spans="1:58" ht="13.5" thickBot="1">
      <c r="A32" s="132" t="s">
        <v>258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</row>
    <row r="33" spans="1:58" ht="60.75" customHeight="1" thickBot="1">
      <c r="A33" s="648"/>
      <c r="B33" s="649"/>
      <c r="C33" s="649"/>
      <c r="D33" s="649"/>
      <c r="E33" s="649"/>
      <c r="F33" s="649"/>
      <c r="G33" s="649"/>
      <c r="H33" s="649"/>
      <c r="I33" s="649"/>
      <c r="J33" s="65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</row>
    <row r="34" spans="1:58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</row>
    <row r="35" spans="1:58" ht="13.5" thickBot="1">
      <c r="A35" s="654" t="s">
        <v>260</v>
      </c>
      <c r="B35" s="654"/>
      <c r="C35" s="654"/>
      <c r="D35" s="654"/>
      <c r="E35" s="654"/>
      <c r="F35" s="654"/>
      <c r="G35" s="654"/>
      <c r="H35" s="655"/>
      <c r="I35" s="655"/>
      <c r="J35" s="655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</row>
    <row r="36" spans="1:58" ht="60.75" customHeight="1" thickBot="1">
      <c r="A36" s="587"/>
      <c r="B36" s="651"/>
      <c r="C36" s="651"/>
      <c r="D36" s="651"/>
      <c r="E36" s="651"/>
      <c r="F36" s="651"/>
      <c r="G36" s="651"/>
      <c r="H36" s="651"/>
      <c r="I36" s="651"/>
      <c r="J36" s="652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</row>
    <row r="37" spans="1:58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</row>
    <row r="38" spans="1:58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</row>
    <row r="39" spans="1:58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</row>
    <row r="40" spans="1:58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</row>
    <row r="41" spans="1:58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</row>
    <row r="42" spans="1:58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</row>
    <row r="43" spans="1:58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</row>
    <row r="44" spans="1:58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</row>
    <row r="45" spans="1:58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</row>
    <row r="46" spans="1:58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</row>
    <row r="47" spans="1:58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</row>
    <row r="48" spans="1:58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</row>
    <row r="49" spans="1:58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</row>
    <row r="50" spans="1:58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1:58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1:58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</row>
    <row r="53" spans="1:58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</row>
    <row r="54" spans="1:58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</row>
    <row r="55" spans="1:58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</row>
    <row r="56" spans="1:58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</row>
    <row r="57" spans="1:58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</row>
    <row r="58" spans="1:58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</row>
    <row r="59" spans="1:58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</row>
    <row r="60" spans="1:58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</row>
    <row r="61" spans="1:58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</row>
    <row r="62" spans="1:58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</row>
    <row r="63" spans="1:58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</row>
    <row r="64" spans="1:58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</row>
    <row r="65" spans="1:58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</row>
    <row r="66" spans="1:58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</row>
    <row r="67" spans="1:58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</row>
    <row r="68" spans="1:58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</row>
    <row r="69" spans="1:58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</row>
    <row r="70" spans="1:58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</row>
    <row r="71" spans="1:58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</row>
    <row r="72" spans="1:58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</row>
    <row r="73" spans="1:58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</row>
    <row r="74" spans="1:58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</row>
    <row r="75" spans="1:58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</row>
    <row r="76" spans="1:58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</row>
    <row r="77" spans="1:58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</row>
    <row r="78" spans="1:58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</row>
    <row r="79" spans="1:58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</row>
    <row r="80" spans="1:58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</row>
    <row r="81" spans="1:58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</row>
    <row r="82" spans="1:58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</row>
    <row r="83" spans="1:58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</row>
    <row r="84" spans="1:58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</row>
    <row r="85" spans="1:58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</row>
    <row r="86" spans="1:58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</row>
    <row r="87" spans="1:58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</row>
    <row r="88" spans="1:5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</row>
    <row r="89" spans="1:58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</row>
    <row r="90" spans="1:58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</row>
    <row r="91" spans="1:58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</row>
    <row r="92" spans="1:58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</row>
    <row r="93" spans="1:58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</row>
    <row r="94" spans="1:58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</row>
    <row r="95" spans="1:58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</row>
    <row r="96" spans="1:58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</row>
    <row r="97" spans="1:58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</row>
    <row r="98" spans="1:5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</row>
    <row r="99" spans="1:58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</row>
    <row r="100" spans="1:58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</row>
    <row r="101" spans="1:58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</row>
    <row r="102" spans="1:58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</row>
    <row r="103" spans="1:58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</row>
    <row r="104" spans="1:58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</row>
    <row r="105" spans="1:58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</row>
    <row r="106" spans="1:58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</row>
    <row r="107" spans="1:58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</row>
    <row r="108" spans="1:5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</row>
    <row r="109" spans="1:58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</row>
    <row r="110" spans="1:58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</row>
    <row r="111" spans="1:58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</row>
    <row r="112" spans="1:58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</row>
    <row r="113" spans="1:58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</row>
    <row r="114" spans="1:58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</row>
    <row r="115" spans="1:58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</row>
    <row r="116" spans="1:58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</row>
    <row r="117" spans="1:58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</row>
    <row r="118" spans="1:5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</row>
    <row r="119" spans="1:58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</row>
    <row r="120" spans="1:58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</row>
    <row r="121" spans="1:58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</row>
    <row r="122" spans="1:58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</row>
    <row r="123" spans="1:58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</row>
    <row r="124" spans="1:58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</row>
    <row r="125" spans="1:58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</row>
    <row r="126" spans="1:58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</row>
    <row r="127" spans="1:58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</row>
    <row r="128" spans="1:5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</row>
    <row r="129" spans="1:58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</row>
    <row r="130" spans="1:58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</row>
    <row r="131" spans="1:58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</row>
    <row r="132" spans="1:58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</row>
    <row r="133" spans="1:58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</row>
    <row r="134" spans="1:58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</row>
    <row r="135" spans="1:58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</row>
    <row r="136" spans="1:58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</row>
    <row r="137" spans="1:58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</row>
    <row r="138" spans="1:5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</row>
    <row r="139" spans="1:58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</row>
    <row r="140" spans="1:58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</row>
    <row r="141" spans="1:58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</row>
    <row r="142" spans="1:58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</row>
    <row r="143" spans="1:58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</row>
    <row r="144" spans="1:58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</row>
    <row r="145" spans="1:58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</row>
    <row r="146" spans="1:58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</row>
    <row r="147" spans="1:58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</row>
    <row r="148" spans="1:5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</row>
    <row r="149" spans="1:58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</row>
    <row r="150" spans="1:58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</row>
    <row r="151" spans="1:58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</row>
    <row r="152" spans="1:58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</row>
    <row r="153" spans="1:58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</row>
    <row r="154" spans="1:58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</row>
    <row r="155" spans="1:58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</row>
    <row r="156" spans="1:58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</row>
    <row r="157" spans="1:58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</row>
    <row r="158" spans="1:5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</row>
    <row r="159" spans="1:58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</row>
    <row r="160" spans="1:58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</row>
    <row r="161" spans="1:58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</row>
    <row r="162" spans="1:58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</row>
    <row r="163" spans="1:58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</row>
    <row r="164" spans="1:58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</row>
    <row r="165" spans="1:58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</row>
    <row r="166" spans="1:58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</row>
    <row r="167" spans="1:58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</row>
    <row r="168" spans="1:5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</row>
    <row r="169" spans="1:58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</row>
    <row r="170" spans="1:58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</row>
    <row r="171" spans="1:58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</row>
    <row r="172" spans="1:58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</row>
    <row r="173" spans="1:58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</row>
    <row r="174" spans="1:58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</row>
    <row r="175" spans="1:58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</row>
    <row r="176" spans="1:58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</row>
    <row r="177" spans="1:58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</row>
    <row r="178" spans="1:5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</row>
    <row r="179" spans="1:58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</row>
    <row r="180" spans="1:58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</row>
    <row r="181" spans="1:58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</row>
    <row r="182" spans="1:58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</row>
    <row r="183" spans="1:58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</row>
    <row r="184" spans="1:58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</row>
    <row r="185" spans="1:58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</row>
    <row r="186" spans="1:58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</row>
    <row r="187" spans="1:58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</row>
    <row r="188" spans="1:5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</row>
    <row r="189" spans="1:58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</row>
    <row r="190" spans="1:58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</row>
    <row r="191" spans="1:58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</row>
    <row r="192" spans="1:58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</row>
    <row r="193" spans="1:58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</row>
    <row r="194" spans="1:58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</row>
    <row r="195" spans="1:58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</row>
    <row r="196" spans="1:58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</row>
    <row r="197" spans="1:58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</row>
    <row r="198" spans="1:5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</row>
    <row r="199" spans="1:58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</row>
    <row r="200" spans="1:58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</row>
    <row r="201" spans="1:58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</row>
    <row r="202" spans="1:58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</row>
    <row r="203" spans="1:58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</row>
    <row r="204" spans="1:58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</row>
    <row r="205" spans="1:58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</row>
    <row r="206" spans="1:58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</row>
    <row r="207" spans="1:58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</row>
    <row r="208" spans="1:5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</row>
    <row r="209" spans="1:58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</row>
    <row r="210" spans="1:58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</row>
    <row r="211" spans="1:58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</row>
    <row r="212" spans="1:58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</row>
    <row r="213" spans="1:58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</row>
    <row r="214" spans="1:58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</row>
    <row r="215" spans="1:58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</row>
    <row r="216" spans="1:58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</row>
    <row r="217" spans="1:58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</row>
    <row r="218" spans="1:5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</row>
    <row r="219" spans="1:58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</row>
    <row r="220" spans="1:58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</row>
    <row r="221" spans="1:58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</row>
    <row r="222" spans="1:58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</row>
    <row r="223" spans="1:58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</row>
    <row r="224" spans="1:58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</row>
    <row r="225" spans="1:58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</row>
    <row r="226" spans="1:58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</row>
    <row r="227" spans="1:58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</row>
    <row r="228" spans="1:5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</row>
    <row r="229" spans="1:58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</row>
    <row r="230" spans="1:58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</row>
    <row r="231" spans="1:58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</row>
    <row r="232" spans="1:58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</row>
    <row r="233" spans="1:58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</row>
    <row r="234" spans="1:58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</row>
    <row r="235" spans="1:58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</row>
    <row r="236" spans="1:58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</row>
    <row r="237" spans="1:58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</row>
    <row r="238" spans="1:5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</row>
    <row r="239" spans="1:58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</row>
    <row r="240" spans="1:58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</row>
    <row r="241" spans="1:58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</row>
    <row r="242" spans="1:58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</row>
    <row r="243" spans="1:58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</row>
    <row r="244" spans="1:58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</row>
    <row r="245" spans="1:58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</row>
    <row r="246" spans="1:58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</row>
    <row r="247" spans="1:58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</row>
    <row r="248" spans="1:5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</row>
    <row r="249" spans="1:58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</row>
    <row r="250" spans="1:58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</row>
    <row r="251" spans="1:58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</row>
    <row r="252" spans="1:58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</row>
    <row r="253" spans="1:58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</row>
    <row r="254" spans="1:58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</row>
    <row r="255" spans="1:58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</row>
    <row r="256" spans="1:58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</row>
    <row r="257" spans="1:58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</row>
    <row r="258" spans="1:5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</row>
    <row r="259" spans="1:58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</row>
    <row r="260" spans="1:58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</row>
    <row r="261" spans="1:58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</row>
    <row r="262" spans="1:58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</row>
    <row r="263" spans="1:58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</row>
    <row r="264" spans="1:58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</row>
    <row r="265" spans="1:58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</row>
    <row r="266" spans="1:58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</row>
    <row r="267" spans="1:58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</row>
    <row r="268" spans="1:5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</row>
    <row r="269" spans="1:58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</row>
    <row r="270" spans="1:58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</row>
    <row r="271" spans="1:58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</row>
    <row r="272" spans="1:58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</row>
    <row r="273" spans="1:58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</row>
    <row r="274" spans="1:58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</row>
    <row r="275" spans="1:58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</row>
    <row r="276" spans="1:58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</row>
    <row r="277" spans="1:58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</row>
    <row r="278" spans="1:5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</row>
    <row r="279" spans="1:58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</row>
    <row r="280" spans="1:58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</row>
    <row r="281" spans="1:58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</row>
    <row r="282" spans="1:58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</row>
    <row r="283" spans="1:58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</row>
    <row r="284" spans="1:58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</row>
    <row r="285" spans="1:58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</row>
    <row r="286" spans="1:58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</row>
    <row r="287" spans="1:58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</row>
    <row r="288" spans="1:5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</row>
    <row r="289" spans="1:58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</row>
    <row r="290" spans="1:58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</row>
    <row r="291" spans="1:58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</row>
    <row r="292" spans="1:58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</row>
    <row r="293" spans="1:58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</row>
    <row r="294" spans="1:58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</row>
    <row r="295" spans="1:58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</row>
    <row r="296" spans="1:58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</row>
    <row r="297" spans="1:58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</row>
    <row r="298" spans="1:5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</row>
    <row r="299" spans="1:58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</row>
    <row r="300" spans="1:58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</row>
    <row r="301" spans="1:58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</row>
    <row r="302" spans="1:58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</row>
    <row r="303" spans="1:58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</row>
    <row r="304" spans="1:58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</row>
    <row r="305" spans="1:58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</row>
    <row r="306" spans="1:58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</row>
    <row r="307" spans="1:58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</row>
    <row r="308" spans="1:5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</row>
    <row r="309" spans="1:58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</row>
    <row r="310" spans="1:58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</row>
    <row r="311" spans="1:58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</row>
    <row r="312" spans="1:58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</row>
    <row r="313" spans="1:58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</row>
    <row r="314" spans="1:58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</row>
    <row r="315" spans="1:58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</row>
    <row r="316" spans="1:58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</row>
    <row r="317" spans="1:58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</row>
    <row r="318" spans="1:58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</row>
    <row r="319" spans="1:58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</row>
    <row r="320" spans="1:58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</row>
    <row r="321" spans="1:58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</row>
    <row r="322" spans="1:58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</row>
    <row r="323" spans="1:58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</row>
    <row r="324" spans="1:58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</row>
    <row r="325" spans="1:58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</row>
    <row r="326" spans="1:58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</row>
    <row r="327" spans="1:58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</row>
    <row r="328" spans="1:58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</row>
    <row r="329" spans="1:58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</row>
    <row r="330" spans="1:58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</row>
    <row r="331" spans="1:58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</row>
    <row r="332" spans="1:58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</row>
    <row r="333" spans="1:58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</row>
    <row r="334" spans="1:58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</row>
    <row r="335" spans="1:58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</row>
    <row r="336" spans="1:58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</row>
    <row r="337" spans="1:58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</row>
    <row r="338" spans="1:58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</row>
    <row r="339" spans="1:58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</row>
    <row r="340" spans="1:58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</row>
    <row r="341" spans="1:58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</row>
    <row r="342" spans="1:58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</row>
    <row r="343" spans="1:58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</row>
    <row r="344" spans="1:58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</row>
    <row r="345" spans="1:58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</row>
    <row r="346" spans="1:58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</row>
    <row r="347" spans="1:58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</row>
    <row r="348" spans="1:58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</row>
    <row r="349" spans="1:58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</row>
    <row r="350" spans="1:58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</row>
    <row r="351" spans="1:58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</row>
    <row r="352" spans="1:58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</row>
    <row r="353" spans="1:58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</row>
    <row r="354" spans="1:58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</row>
    <row r="355" spans="1:58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</row>
    <row r="356" spans="1:58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</row>
    <row r="357" spans="1:58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</row>
    <row r="358" spans="1:58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</row>
    <row r="359" spans="1:58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</row>
    <row r="360" spans="1:58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</row>
    <row r="361" spans="1:58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</row>
    <row r="362" spans="1:58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</row>
    <row r="363" spans="1:58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</row>
    <row r="364" spans="1:58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</row>
    <row r="365" spans="1:58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</row>
    <row r="366" spans="1:58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</row>
    <row r="367" spans="1:58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</row>
    <row r="368" spans="1:58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</row>
    <row r="369" spans="1:58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</row>
    <row r="370" spans="1:58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</row>
    <row r="371" spans="1:58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</row>
    <row r="372" spans="1:58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</row>
    <row r="373" spans="1:58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</row>
    <row r="374" spans="1:58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</row>
    <row r="375" spans="1:58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</row>
    <row r="376" spans="1:58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</row>
    <row r="377" spans="1:58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</row>
    <row r="378" spans="1:58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</row>
    <row r="379" spans="1:58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</row>
    <row r="380" spans="1:58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</row>
    <row r="381" spans="1:58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</row>
    <row r="382" spans="1:58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</row>
    <row r="383" spans="1:58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</row>
    <row r="384" spans="1:58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</row>
    <row r="385" spans="1:58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</row>
    <row r="386" spans="1:58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</row>
    <row r="387" spans="1:58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</row>
    <row r="388" spans="1:58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</row>
    <row r="389" spans="1:58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</row>
    <row r="390" spans="1:58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</row>
    <row r="391" spans="1:58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</row>
    <row r="392" spans="1:58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</row>
    <row r="393" spans="1:58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</row>
    <row r="394" spans="1:58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</row>
    <row r="395" spans="1:58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</row>
    <row r="396" spans="1:58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</row>
    <row r="397" spans="1:58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</row>
    <row r="398" spans="1:58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</row>
    <row r="399" spans="1:58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</row>
    <row r="400" spans="1:58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</row>
    <row r="401" spans="1:58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</row>
    <row r="402" spans="1:58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</row>
    <row r="403" spans="1:58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</row>
    <row r="404" spans="1:58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</row>
    <row r="405" spans="1:58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</row>
    <row r="406" spans="1:58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</row>
    <row r="407" spans="1:58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</row>
    <row r="408" spans="1:58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</row>
    <row r="409" spans="1:58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</row>
    <row r="410" spans="1:58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</row>
    <row r="411" spans="1:58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</row>
    <row r="412" spans="1:58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</row>
    <row r="413" spans="1:58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</row>
    <row r="414" spans="1:58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</row>
    <row r="415" spans="1:58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</row>
    <row r="416" spans="1:58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</row>
    <row r="417" spans="1:58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</row>
    <row r="418" spans="1:58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</row>
    <row r="419" spans="1:58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</row>
    <row r="420" spans="1:58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</row>
    <row r="421" spans="1:58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</row>
    <row r="422" spans="1:58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</row>
    <row r="423" spans="1:58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</row>
    <row r="424" spans="1:58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</row>
    <row r="425" spans="1:58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</row>
    <row r="426" spans="1:58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</row>
    <row r="427" spans="1:58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</row>
    <row r="428" spans="1:58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</row>
    <row r="429" spans="1:58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</row>
    <row r="430" spans="1:58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</row>
    <row r="431" spans="1:58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</row>
    <row r="432" spans="1:58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</row>
    <row r="433" spans="1:58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</row>
    <row r="434" spans="1:58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</row>
    <row r="435" spans="1:58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</row>
    <row r="436" spans="1:58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</row>
    <row r="437" spans="1:58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</row>
    <row r="438" spans="1:58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</row>
    <row r="439" spans="1:58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</row>
    <row r="440" spans="1:58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</row>
    <row r="441" spans="1:58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</row>
    <row r="442" spans="1:58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</row>
    <row r="443" spans="1:58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</row>
    <row r="444" spans="1:58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</row>
    <row r="445" spans="1:58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</row>
    <row r="446" spans="1:58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</row>
    <row r="447" spans="1:58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</row>
    <row r="448" spans="1:58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</row>
    <row r="449" spans="1:58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</row>
    <row r="450" spans="1:58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</row>
    <row r="451" spans="1:58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</row>
    <row r="452" spans="1:58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</row>
    <row r="453" spans="1:58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</row>
    <row r="454" spans="1:58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</row>
    <row r="455" spans="1:58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</row>
    <row r="456" spans="1:58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</row>
    <row r="457" spans="1:58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</row>
    <row r="458" spans="1:58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</row>
    <row r="459" spans="1:58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</row>
    <row r="460" spans="1:58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</row>
    <row r="461" spans="1:58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</row>
    <row r="462" spans="1:58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</row>
    <row r="463" spans="1:58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</row>
    <row r="464" spans="1:58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</row>
    <row r="465" spans="1:58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</row>
    <row r="466" spans="1:58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</row>
    <row r="467" spans="1:58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</row>
    <row r="468" spans="1:58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</row>
    <row r="469" spans="1:58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</row>
    <row r="470" spans="1:58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</row>
    <row r="471" spans="1:58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</row>
    <row r="472" spans="1:58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</row>
    <row r="473" spans="1:58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</row>
    <row r="474" spans="1:58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</row>
    <row r="475" spans="1:58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</row>
    <row r="476" spans="1:58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</row>
    <row r="477" spans="1:58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</row>
    <row r="478" spans="1:58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</row>
    <row r="479" spans="1:58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</row>
    <row r="480" spans="1:58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</row>
    <row r="481" spans="1:58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</row>
    <row r="482" spans="1:58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</row>
    <row r="483" spans="1:58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</row>
    <row r="484" spans="1:58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</row>
    <row r="485" spans="1:58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</row>
    <row r="486" spans="1:58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</row>
    <row r="487" spans="1:58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</row>
    <row r="488" spans="1:58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</row>
    <row r="489" spans="1:58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</row>
    <row r="490" spans="1:58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</row>
    <row r="491" spans="1:58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</row>
    <row r="492" spans="1:58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</row>
    <row r="493" spans="1:58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</row>
    <row r="494" spans="1:58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</row>
    <row r="495" spans="1:58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</row>
    <row r="496" spans="1:58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</row>
    <row r="497" spans="1:58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</row>
    <row r="498" spans="1:58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</row>
    <row r="499" spans="1:58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</row>
    <row r="500" spans="1:58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</row>
    <row r="501" spans="1:58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</row>
    <row r="502" spans="1:58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</row>
    <row r="503" spans="1:58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</row>
    <row r="504" spans="1:58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</row>
    <row r="505" spans="1:58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</row>
    <row r="506" spans="1:58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</row>
    <row r="507" spans="1:58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</row>
    <row r="508" spans="1:58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</row>
    <row r="509" spans="1:58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</row>
    <row r="510" spans="1:58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</row>
    <row r="511" spans="1:58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</row>
    <row r="512" spans="1:58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</row>
    <row r="513" spans="1:58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</row>
    <row r="514" spans="1:58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</row>
    <row r="515" spans="1:58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</row>
    <row r="516" spans="1:58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</row>
    <row r="517" spans="1:58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</row>
    <row r="518" spans="1:58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</row>
    <row r="519" spans="1:58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</row>
    <row r="520" spans="1:58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</row>
    <row r="521" spans="1:58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</row>
    <row r="522" spans="1:58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</row>
    <row r="523" spans="1:58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</row>
    <row r="524" spans="1:58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</row>
    <row r="525" spans="1:58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</row>
    <row r="526" spans="1:58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</row>
    <row r="527" spans="1:58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</row>
    <row r="528" spans="1:58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</row>
    <row r="529" spans="1:58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</row>
    <row r="530" spans="1:58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</row>
    <row r="531" spans="1:58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</row>
    <row r="532" spans="1:58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</row>
    <row r="533" spans="1:58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</row>
    <row r="534" spans="1:58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</row>
    <row r="535" spans="1:58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</row>
    <row r="536" spans="1:58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</row>
    <row r="537" spans="1:58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</row>
    <row r="538" spans="1:58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</row>
    <row r="539" spans="1:58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</row>
    <row r="540" spans="1:58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</row>
    <row r="541" spans="1:58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</row>
    <row r="542" spans="1:58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</row>
    <row r="543" spans="1:58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</row>
    <row r="544" spans="1:58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</row>
    <row r="545" spans="1:58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</row>
    <row r="546" spans="1:58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</row>
    <row r="547" spans="1:58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</row>
    <row r="548" spans="1:58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</row>
    <row r="549" spans="1:58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</row>
    <row r="550" spans="1:58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</row>
    <row r="551" spans="1:58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</row>
    <row r="552" spans="1:58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</row>
    <row r="553" spans="1:58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</row>
    <row r="554" spans="1:58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</row>
    <row r="555" spans="1:58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</row>
    <row r="556" spans="1:58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</row>
    <row r="557" spans="1:58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</row>
    <row r="558" spans="1:58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</row>
    <row r="559" spans="1:58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</row>
    <row r="560" spans="1:58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</row>
    <row r="561" spans="1:58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</row>
    <row r="562" spans="1:58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</row>
    <row r="563" spans="1:58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</row>
    <row r="564" spans="1:58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</row>
    <row r="565" spans="1:58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</row>
    <row r="566" spans="1:58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</row>
    <row r="567" spans="1:58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</row>
    <row r="568" spans="1:58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</row>
    <row r="569" spans="1:58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</row>
    <row r="570" spans="1:58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</row>
    <row r="571" spans="1:58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</row>
    <row r="572" spans="1:58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</row>
    <row r="573" spans="1:58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</row>
    <row r="574" spans="1:58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</row>
    <row r="575" spans="1:58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</row>
    <row r="576" spans="1:58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</row>
    <row r="577" spans="1:58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</row>
    <row r="578" spans="1:58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</row>
    <row r="579" spans="1:58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</row>
    <row r="580" spans="1:58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</row>
    <row r="581" spans="1:58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</row>
    <row r="582" spans="1:58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</row>
    <row r="583" spans="1:58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</row>
    <row r="584" spans="1:58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</row>
    <row r="585" spans="1:58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</row>
    <row r="586" spans="1:58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</row>
    <row r="587" spans="1:58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</row>
    <row r="588" spans="1:58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</row>
    <row r="589" spans="1:58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</row>
    <row r="590" spans="1:58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</row>
    <row r="591" spans="1:58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</row>
    <row r="592" spans="1:58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</row>
    <row r="593" spans="1:58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</row>
    <row r="594" spans="1:58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</row>
    <row r="595" spans="1:58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</row>
    <row r="596" spans="1:58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</row>
    <row r="597" spans="1:58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</row>
    <row r="598" spans="1:58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</row>
    <row r="599" spans="1:58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</row>
    <row r="600" spans="1:58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</row>
    <row r="601" spans="1:58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</row>
    <row r="602" spans="1:58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</row>
    <row r="603" spans="1:58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</row>
    <row r="604" spans="1:58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</row>
    <row r="605" spans="1:58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</row>
    <row r="606" spans="1:58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</row>
    <row r="607" spans="1:58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</row>
    <row r="608" spans="1:58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</row>
    <row r="609" spans="1:58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</row>
    <row r="610" spans="1:58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</row>
    <row r="611" spans="1:58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</row>
    <row r="612" spans="1:58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</row>
    <row r="613" spans="1:58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</row>
    <row r="614" spans="1:58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</row>
    <row r="615" spans="1:58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</row>
    <row r="616" spans="1:58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</row>
    <row r="617" spans="1:58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</row>
    <row r="618" spans="1:58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</row>
    <row r="619" spans="1:58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</row>
    <row r="620" spans="1:58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</row>
    <row r="621" spans="1:58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</row>
    <row r="622" spans="1:58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</row>
    <row r="623" spans="1:58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</row>
    <row r="624" spans="1:58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</row>
    <row r="625" spans="1:58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</row>
    <row r="626" spans="1:58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</row>
    <row r="627" spans="1:58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</row>
    <row r="628" spans="1:58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</row>
    <row r="629" spans="1:58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</row>
    <row r="630" spans="1:58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</row>
    <row r="631" spans="1:58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</row>
    <row r="632" spans="1:58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</row>
    <row r="633" spans="1:58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</row>
    <row r="634" spans="1:58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</row>
    <row r="635" spans="1:58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</row>
    <row r="636" spans="1:58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</row>
    <row r="637" spans="1:58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</row>
    <row r="638" spans="1:58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</row>
    <row r="639" spans="1:58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</row>
    <row r="640" spans="1:58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</row>
    <row r="641" spans="1:58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</row>
    <row r="642" spans="1:58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</row>
    <row r="643" spans="1:58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</row>
    <row r="644" spans="1:58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</row>
    <row r="645" spans="1:58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</row>
    <row r="646" spans="1:58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</row>
    <row r="647" spans="1:58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</row>
    <row r="648" spans="1:58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</row>
    <row r="649" spans="1:58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</row>
    <row r="650" spans="1:58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</row>
    <row r="651" spans="1:58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</row>
    <row r="652" spans="1:58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</row>
    <row r="653" spans="1:58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</row>
    <row r="654" spans="1:58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</row>
    <row r="655" spans="1:58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</row>
    <row r="656" spans="1:58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</row>
    <row r="657" spans="1:58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</row>
    <row r="658" spans="1:58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</row>
    <row r="659" spans="1:58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</row>
    <row r="660" spans="1:58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</row>
    <row r="661" spans="1:58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</row>
    <row r="662" spans="1:58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</row>
    <row r="663" spans="1:58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</row>
    <row r="664" spans="1:58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</row>
    <row r="665" spans="1:58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</row>
    <row r="666" spans="1:58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</row>
    <row r="667" spans="1:58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</row>
    <row r="668" spans="1:58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</row>
    <row r="669" spans="1:58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</row>
    <row r="670" spans="1:58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</row>
    <row r="671" spans="1:58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</row>
    <row r="672" spans="1:58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</row>
    <row r="673" spans="1:58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</row>
    <row r="674" spans="1:58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</row>
    <row r="675" spans="1:58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</row>
    <row r="676" spans="1:58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</row>
    <row r="677" spans="1:58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</row>
    <row r="678" spans="1:58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</row>
    <row r="679" spans="1:58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</row>
    <row r="680" spans="1:58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</row>
    <row r="681" spans="1:58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</row>
    <row r="682" spans="1:58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</row>
    <row r="683" spans="1:58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</row>
    <row r="684" spans="1:58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</row>
    <row r="685" spans="1:58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</row>
    <row r="686" spans="1:58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</row>
    <row r="687" spans="1:58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</row>
    <row r="688" spans="1:58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</row>
    <row r="689" spans="1:58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</row>
    <row r="690" spans="1:58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</row>
    <row r="691" spans="1:58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</row>
    <row r="692" spans="1:58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</row>
    <row r="693" spans="1:58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</row>
    <row r="694" spans="1:58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</row>
    <row r="695" spans="1:58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</row>
    <row r="696" spans="1:58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</row>
    <row r="697" spans="1:58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</row>
    <row r="698" spans="1:58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</row>
    <row r="699" spans="1:58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</row>
    <row r="700" spans="1:58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</row>
    <row r="701" spans="1:58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</row>
    <row r="702" spans="1:58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</row>
    <row r="703" spans="1:58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</row>
    <row r="704" spans="1:58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</row>
    <row r="705" spans="1:58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</row>
    <row r="706" spans="1:58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</row>
    <row r="707" spans="1:58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</row>
    <row r="708" spans="1:58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</row>
    <row r="709" spans="1:58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</row>
    <row r="710" spans="1:58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</row>
    <row r="711" spans="1:58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</row>
    <row r="712" spans="1:58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</row>
    <row r="713" spans="1:58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</row>
    <row r="714" spans="1:58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</row>
    <row r="715" spans="1:58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</row>
    <row r="716" spans="1:58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</row>
    <row r="717" spans="1:58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</row>
    <row r="718" spans="1:58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</row>
    <row r="719" spans="1:58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</row>
    <row r="720" spans="1:58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</row>
    <row r="721" spans="1:58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</row>
    <row r="722" spans="1:58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</row>
    <row r="723" spans="1:58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</row>
    <row r="724" spans="1:58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</row>
    <row r="725" spans="1:58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</row>
    <row r="726" spans="1:58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</row>
    <row r="727" spans="1:58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</row>
    <row r="728" spans="1:58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</row>
    <row r="729" spans="1:58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</row>
    <row r="730" spans="1:58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</row>
    <row r="731" spans="1:58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</row>
    <row r="732" spans="1:58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</row>
    <row r="733" spans="1:58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</row>
    <row r="734" spans="1:58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</row>
    <row r="735" spans="1:58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</row>
    <row r="736" spans="1:58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</row>
    <row r="737" spans="1:58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</row>
    <row r="738" spans="1:58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</row>
    <row r="739" spans="1:58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</row>
    <row r="740" spans="1:58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</row>
    <row r="741" spans="1:58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</row>
    <row r="742" spans="1:58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</row>
    <row r="743" spans="1:58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</row>
    <row r="744" spans="1:58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</row>
    <row r="745" spans="1:58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</row>
    <row r="746" spans="1:58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</row>
    <row r="747" spans="1:58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</row>
    <row r="748" spans="1:58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</row>
    <row r="749" spans="1:58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</row>
    <row r="750" spans="1:58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</row>
    <row r="751" spans="1:58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</row>
    <row r="752" spans="1:58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</row>
    <row r="753" spans="1:58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</row>
    <row r="754" spans="1:58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</row>
    <row r="755" spans="1:58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</row>
    <row r="756" spans="1:58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</row>
    <row r="757" spans="1:58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  <c r="BB757" s="71"/>
      <c r="BC757" s="71"/>
      <c r="BD757" s="71"/>
      <c r="BE757" s="71"/>
      <c r="BF757" s="71"/>
    </row>
    <row r="758" spans="1:58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  <c r="BB758" s="71"/>
      <c r="BC758" s="71"/>
      <c r="BD758" s="71"/>
      <c r="BE758" s="71"/>
      <c r="BF758" s="71"/>
    </row>
    <row r="759" spans="1:58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</row>
    <row r="760" spans="1:58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</row>
    <row r="761" spans="1:58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</row>
    <row r="762" spans="1:58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  <c r="BB762" s="71"/>
      <c r="BC762" s="71"/>
      <c r="BD762" s="71"/>
      <c r="BE762" s="71"/>
      <c r="BF762" s="71"/>
    </row>
    <row r="763" spans="1:58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  <c r="BB763" s="71"/>
      <c r="BC763" s="71"/>
      <c r="BD763" s="71"/>
      <c r="BE763" s="71"/>
      <c r="BF763" s="71"/>
    </row>
    <row r="764" spans="1:58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  <c r="BB764" s="71"/>
      <c r="BC764" s="71"/>
      <c r="BD764" s="71"/>
      <c r="BE764" s="71"/>
      <c r="BF764" s="71"/>
    </row>
    <row r="765" spans="1:58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  <c r="BB765" s="71"/>
      <c r="BC765" s="71"/>
      <c r="BD765" s="71"/>
      <c r="BE765" s="71"/>
      <c r="BF765" s="71"/>
    </row>
    <row r="766" spans="1:58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  <c r="BB766" s="71"/>
      <c r="BC766" s="71"/>
      <c r="BD766" s="71"/>
      <c r="BE766" s="71"/>
      <c r="BF766" s="71"/>
    </row>
    <row r="767" spans="1:58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  <c r="BB767" s="71"/>
      <c r="BC767" s="71"/>
      <c r="BD767" s="71"/>
      <c r="BE767" s="71"/>
      <c r="BF767" s="71"/>
    </row>
    <row r="768" spans="1:58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  <c r="BB768" s="71"/>
      <c r="BC768" s="71"/>
      <c r="BD768" s="71"/>
      <c r="BE768" s="71"/>
      <c r="BF768" s="71"/>
    </row>
    <row r="769" spans="1:58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  <c r="BB769" s="71"/>
      <c r="BC769" s="71"/>
      <c r="BD769" s="71"/>
      <c r="BE769" s="71"/>
      <c r="BF769" s="71"/>
    </row>
    <row r="770" spans="1:58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  <c r="BB770" s="71"/>
      <c r="BC770" s="71"/>
      <c r="BD770" s="71"/>
      <c r="BE770" s="71"/>
      <c r="BF770" s="71"/>
    </row>
    <row r="771" spans="1:58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  <c r="BB771" s="71"/>
      <c r="BC771" s="71"/>
      <c r="BD771" s="71"/>
      <c r="BE771" s="71"/>
      <c r="BF771" s="71"/>
    </row>
    <row r="772" spans="1:58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  <c r="BB772" s="71"/>
      <c r="BC772" s="71"/>
      <c r="BD772" s="71"/>
      <c r="BE772" s="71"/>
      <c r="BF772" s="71"/>
    </row>
    <row r="773" spans="1:58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  <c r="BB773" s="71"/>
      <c r="BC773" s="71"/>
      <c r="BD773" s="71"/>
      <c r="BE773" s="71"/>
      <c r="BF773" s="71"/>
    </row>
    <row r="774" spans="1:58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  <c r="BB774" s="71"/>
      <c r="BC774" s="71"/>
      <c r="BD774" s="71"/>
      <c r="BE774" s="71"/>
      <c r="BF774" s="71"/>
    </row>
    <row r="775" spans="1:58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  <c r="BB775" s="71"/>
      <c r="BC775" s="71"/>
      <c r="BD775" s="71"/>
      <c r="BE775" s="71"/>
      <c r="BF775" s="71"/>
    </row>
    <row r="776" spans="1:58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</row>
    <row r="777" spans="1:58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</row>
    <row r="778" spans="1:58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</row>
    <row r="779" spans="1:58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</row>
    <row r="780" spans="1:58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  <c r="BB780" s="71"/>
      <c r="BC780" s="71"/>
      <c r="BD780" s="71"/>
      <c r="BE780" s="71"/>
      <c r="BF780" s="71"/>
    </row>
    <row r="781" spans="1:58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  <c r="BB781" s="71"/>
      <c r="BC781" s="71"/>
      <c r="BD781" s="71"/>
      <c r="BE781" s="71"/>
      <c r="BF781" s="71"/>
    </row>
    <row r="782" spans="1:58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  <c r="BB782" s="71"/>
      <c r="BC782" s="71"/>
      <c r="BD782" s="71"/>
      <c r="BE782" s="71"/>
      <c r="BF782" s="71"/>
    </row>
    <row r="783" spans="1:58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1"/>
      <c r="BD783" s="71"/>
      <c r="BE783" s="71"/>
      <c r="BF783" s="71"/>
    </row>
    <row r="784" spans="1:58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1"/>
      <c r="BD784" s="71"/>
      <c r="BE784" s="71"/>
      <c r="BF784" s="71"/>
    </row>
    <row r="785" spans="1:58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1"/>
      <c r="BD785" s="71"/>
      <c r="BE785" s="71"/>
      <c r="BF785" s="71"/>
    </row>
    <row r="786" spans="1:58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  <c r="BB786" s="71"/>
      <c r="BC786" s="71"/>
      <c r="BD786" s="71"/>
      <c r="BE786" s="71"/>
      <c r="BF786" s="71"/>
    </row>
    <row r="787" spans="1:58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  <c r="BB787" s="71"/>
      <c r="BC787" s="71"/>
      <c r="BD787" s="71"/>
      <c r="BE787" s="71"/>
      <c r="BF787" s="71"/>
    </row>
    <row r="788" spans="1:58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</row>
    <row r="789" spans="1:58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</row>
    <row r="790" spans="1:58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</row>
    <row r="791" spans="1:58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  <c r="BB791" s="71"/>
      <c r="BC791" s="71"/>
      <c r="BD791" s="71"/>
      <c r="BE791" s="71"/>
      <c r="BF791" s="71"/>
    </row>
    <row r="792" spans="1:58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  <c r="BB792" s="71"/>
      <c r="BC792" s="71"/>
      <c r="BD792" s="71"/>
      <c r="BE792" s="71"/>
      <c r="BF792" s="71"/>
    </row>
    <row r="793" spans="1:58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  <c r="BB793" s="71"/>
      <c r="BC793" s="71"/>
      <c r="BD793" s="71"/>
      <c r="BE793" s="71"/>
      <c r="BF793" s="71"/>
    </row>
    <row r="794" spans="1:58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  <c r="BB794" s="71"/>
      <c r="BC794" s="71"/>
      <c r="BD794" s="71"/>
      <c r="BE794" s="71"/>
      <c r="BF794" s="71"/>
    </row>
    <row r="795" spans="1:58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  <c r="BB795" s="71"/>
      <c r="BC795" s="71"/>
      <c r="BD795" s="71"/>
      <c r="BE795" s="71"/>
      <c r="BF795" s="71"/>
    </row>
    <row r="796" spans="1:58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</row>
    <row r="797" spans="1:58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  <c r="BB797" s="71"/>
      <c r="BC797" s="71"/>
      <c r="BD797" s="71"/>
      <c r="BE797" s="71"/>
      <c r="BF797" s="71"/>
    </row>
    <row r="798" spans="1:58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  <c r="BB798" s="71"/>
      <c r="BC798" s="71"/>
      <c r="BD798" s="71"/>
      <c r="BE798" s="71"/>
      <c r="BF798" s="71"/>
    </row>
    <row r="799" spans="1:58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  <c r="BB799" s="71"/>
      <c r="BC799" s="71"/>
      <c r="BD799" s="71"/>
      <c r="BE799" s="71"/>
      <c r="BF799" s="71"/>
    </row>
    <row r="800" spans="1:58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  <c r="BB800" s="71"/>
      <c r="BC800" s="71"/>
      <c r="BD800" s="71"/>
      <c r="BE800" s="71"/>
      <c r="BF800" s="71"/>
    </row>
    <row r="801" spans="1:58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  <c r="BB801" s="71"/>
      <c r="BC801" s="71"/>
      <c r="BD801" s="71"/>
      <c r="BE801" s="71"/>
      <c r="BF801" s="71"/>
    </row>
    <row r="802" spans="1:58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  <c r="BB802" s="71"/>
      <c r="BC802" s="71"/>
      <c r="BD802" s="71"/>
      <c r="BE802" s="71"/>
      <c r="BF802" s="71"/>
    </row>
    <row r="803" spans="1:58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  <c r="BB803" s="71"/>
      <c r="BC803" s="71"/>
      <c r="BD803" s="71"/>
      <c r="BE803" s="71"/>
      <c r="BF803" s="71"/>
    </row>
    <row r="804" spans="1:58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  <c r="BB804" s="71"/>
      <c r="BC804" s="71"/>
      <c r="BD804" s="71"/>
      <c r="BE804" s="71"/>
      <c r="BF804" s="71"/>
    </row>
    <row r="805" spans="1:58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</row>
    <row r="806" spans="1:58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</row>
    <row r="807" spans="1:58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</row>
    <row r="808" spans="1:58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</row>
    <row r="809" spans="1:58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</row>
    <row r="810" spans="1:58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</row>
    <row r="811" spans="1:58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</row>
    <row r="812" spans="1:58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</row>
    <row r="813" spans="1:58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</row>
    <row r="814" spans="1:58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</row>
    <row r="815" spans="1:58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</row>
    <row r="816" spans="1:58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</row>
    <row r="817" spans="1:58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</row>
    <row r="818" spans="1:58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</row>
    <row r="819" spans="1:58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</row>
    <row r="820" spans="1:58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</row>
    <row r="821" spans="1:58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  <c r="BB821" s="71"/>
      <c r="BC821" s="71"/>
      <c r="BD821" s="71"/>
      <c r="BE821" s="71"/>
      <c r="BF821" s="71"/>
    </row>
    <row r="822" spans="1:58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  <c r="BB822" s="71"/>
      <c r="BC822" s="71"/>
      <c r="BD822" s="71"/>
      <c r="BE822" s="71"/>
      <c r="BF822" s="71"/>
    </row>
    <row r="823" spans="1:58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  <c r="BB823" s="71"/>
      <c r="BC823" s="71"/>
      <c r="BD823" s="71"/>
      <c r="BE823" s="71"/>
      <c r="BF823" s="71"/>
    </row>
    <row r="824" spans="1:58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  <c r="BB824" s="71"/>
      <c r="BC824" s="71"/>
      <c r="BD824" s="71"/>
      <c r="BE824" s="71"/>
      <c r="BF824" s="71"/>
    </row>
    <row r="825" spans="1:58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  <c r="BB825" s="71"/>
      <c r="BC825" s="71"/>
      <c r="BD825" s="71"/>
      <c r="BE825" s="71"/>
      <c r="BF825" s="71"/>
    </row>
    <row r="826" spans="1:58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  <c r="BB826" s="71"/>
      <c r="BC826" s="71"/>
      <c r="BD826" s="71"/>
      <c r="BE826" s="71"/>
      <c r="BF826" s="71"/>
    </row>
    <row r="827" spans="1:58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  <c r="BB827" s="71"/>
      <c r="BC827" s="71"/>
      <c r="BD827" s="71"/>
      <c r="BE827" s="71"/>
      <c r="BF827" s="71"/>
    </row>
    <row r="828" spans="1:58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  <c r="BB828" s="71"/>
      <c r="BC828" s="71"/>
      <c r="BD828" s="71"/>
      <c r="BE828" s="71"/>
      <c r="BF828" s="71"/>
    </row>
    <row r="829" spans="1:58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  <c r="BB829" s="71"/>
      <c r="BC829" s="71"/>
      <c r="BD829" s="71"/>
      <c r="BE829" s="71"/>
      <c r="BF829" s="71"/>
    </row>
    <row r="830" spans="1:58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  <c r="BB830" s="71"/>
      <c r="BC830" s="71"/>
      <c r="BD830" s="71"/>
      <c r="BE830" s="71"/>
      <c r="BF830" s="71"/>
    </row>
    <row r="831" spans="1:58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  <c r="BB831" s="71"/>
      <c r="BC831" s="71"/>
      <c r="BD831" s="71"/>
      <c r="BE831" s="71"/>
      <c r="BF831" s="71"/>
    </row>
    <row r="832" spans="1:58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</row>
    <row r="833" spans="1:58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  <c r="BB833" s="71"/>
      <c r="BC833" s="71"/>
      <c r="BD833" s="71"/>
      <c r="BE833" s="71"/>
      <c r="BF833" s="71"/>
    </row>
    <row r="834" spans="1:58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</row>
    <row r="835" spans="1:58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</row>
    <row r="836" spans="1:58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</row>
    <row r="837" spans="1:58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</row>
    <row r="838" spans="1:58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  <c r="BB838" s="71"/>
      <c r="BC838" s="71"/>
      <c r="BD838" s="71"/>
      <c r="BE838" s="71"/>
      <c r="BF838" s="71"/>
    </row>
    <row r="839" spans="1:58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  <c r="BB839" s="71"/>
      <c r="BC839" s="71"/>
      <c r="BD839" s="71"/>
      <c r="BE839" s="71"/>
      <c r="BF839" s="71"/>
    </row>
    <row r="840" spans="1:58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</row>
    <row r="841" spans="1:58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  <c r="BB841" s="71"/>
      <c r="BC841" s="71"/>
      <c r="BD841" s="71"/>
      <c r="BE841" s="71"/>
      <c r="BF841" s="71"/>
    </row>
    <row r="842" spans="1:58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  <c r="BB842" s="71"/>
      <c r="BC842" s="71"/>
      <c r="BD842" s="71"/>
      <c r="BE842" s="71"/>
      <c r="BF842" s="71"/>
    </row>
    <row r="843" spans="1:58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</row>
    <row r="844" spans="1:58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</row>
    <row r="845" spans="1:58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  <c r="BB845" s="71"/>
      <c r="BC845" s="71"/>
      <c r="BD845" s="71"/>
      <c r="BE845" s="71"/>
      <c r="BF845" s="71"/>
    </row>
    <row r="846" spans="1:58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</row>
    <row r="847" spans="1:58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</row>
    <row r="848" spans="1:58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</row>
    <row r="849" spans="1:58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</row>
    <row r="850" spans="1:58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</row>
    <row r="851" spans="1:58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</row>
    <row r="852" spans="1:58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</row>
    <row r="853" spans="1:58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</row>
    <row r="854" spans="1:58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</row>
    <row r="855" spans="1:58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</row>
    <row r="856" spans="1:58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</row>
    <row r="857" spans="1:58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  <c r="BB857" s="71"/>
      <c r="BC857" s="71"/>
      <c r="BD857" s="71"/>
      <c r="BE857" s="71"/>
      <c r="BF857" s="71"/>
    </row>
    <row r="858" spans="1:58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  <c r="BB858" s="71"/>
      <c r="BC858" s="71"/>
      <c r="BD858" s="71"/>
      <c r="BE858" s="71"/>
      <c r="BF858" s="71"/>
    </row>
    <row r="859" spans="1:58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</row>
    <row r="860" spans="1:58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</row>
    <row r="861" spans="1:58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  <c r="BB861" s="71"/>
      <c r="BC861" s="71"/>
      <c r="BD861" s="71"/>
      <c r="BE861" s="71"/>
      <c r="BF861" s="71"/>
    </row>
    <row r="862" spans="1:58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  <c r="BB862" s="71"/>
      <c r="BC862" s="71"/>
      <c r="BD862" s="71"/>
      <c r="BE862" s="71"/>
      <c r="BF862" s="71"/>
    </row>
    <row r="863" spans="1:58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</row>
    <row r="864" spans="1:58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</row>
    <row r="865" spans="1:58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</row>
    <row r="866" spans="1:58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</row>
    <row r="867" spans="1:58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  <c r="BB867" s="71"/>
      <c r="BC867" s="71"/>
      <c r="BD867" s="71"/>
      <c r="BE867" s="71"/>
      <c r="BF867" s="71"/>
    </row>
    <row r="868" spans="1:58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</row>
    <row r="869" spans="1:58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  <c r="BB869" s="71"/>
      <c r="BC869" s="71"/>
      <c r="BD869" s="71"/>
      <c r="BE869" s="71"/>
      <c r="BF869" s="71"/>
    </row>
    <row r="870" spans="1:58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  <c r="BB870" s="71"/>
      <c r="BC870" s="71"/>
      <c r="BD870" s="71"/>
      <c r="BE870" s="71"/>
      <c r="BF870" s="71"/>
    </row>
    <row r="871" spans="1:58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  <c r="BB871" s="71"/>
      <c r="BC871" s="71"/>
      <c r="BD871" s="71"/>
      <c r="BE871" s="71"/>
      <c r="BF871" s="71"/>
    </row>
    <row r="872" spans="1:58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  <c r="BB872" s="71"/>
      <c r="BC872" s="71"/>
      <c r="BD872" s="71"/>
      <c r="BE872" s="71"/>
      <c r="BF872" s="71"/>
    </row>
    <row r="873" spans="1:58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  <c r="BB873" s="71"/>
      <c r="BC873" s="71"/>
      <c r="BD873" s="71"/>
      <c r="BE873" s="71"/>
      <c r="BF873" s="71"/>
    </row>
    <row r="874" spans="1:58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  <c r="BB874" s="71"/>
      <c r="BC874" s="71"/>
      <c r="BD874" s="71"/>
      <c r="BE874" s="71"/>
      <c r="BF874" s="71"/>
    </row>
    <row r="875" spans="1:58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</row>
    <row r="876" spans="1:58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</row>
    <row r="877" spans="1:58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</row>
    <row r="878" spans="1:58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  <c r="BB878" s="71"/>
      <c r="BC878" s="71"/>
      <c r="BD878" s="71"/>
      <c r="BE878" s="71"/>
      <c r="BF878" s="71"/>
    </row>
    <row r="879" spans="1:58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</row>
    <row r="880" spans="1:58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</row>
    <row r="881" spans="1:58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</row>
    <row r="882" spans="1:58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</row>
    <row r="883" spans="1:58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</row>
    <row r="884" spans="1:58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</row>
    <row r="885" spans="1:58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</row>
    <row r="886" spans="1:58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</row>
    <row r="887" spans="1:58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</row>
    <row r="888" spans="1:58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</row>
    <row r="889" spans="1:58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</row>
    <row r="890" spans="1:58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</row>
    <row r="891" spans="1:58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</row>
    <row r="892" spans="1:58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</row>
    <row r="893" spans="1:58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</row>
    <row r="894" spans="1:58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</row>
    <row r="895" spans="1:58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</row>
    <row r="896" spans="1:58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</row>
    <row r="897" spans="1:58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</row>
    <row r="898" spans="1:58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</row>
    <row r="899" spans="1:58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</row>
    <row r="900" spans="1:58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</row>
    <row r="901" spans="1:58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</row>
    <row r="902" spans="1:58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</row>
    <row r="903" spans="1:58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</row>
    <row r="904" spans="1:58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</row>
    <row r="905" spans="1:58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</row>
    <row r="906" spans="1:58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</row>
    <row r="907" spans="1:58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</row>
    <row r="908" spans="1:58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</row>
    <row r="909" spans="1:58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</row>
    <row r="910" spans="1:58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</row>
    <row r="911" spans="1:58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</row>
    <row r="912" spans="1:58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</row>
    <row r="913" spans="1:58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</row>
    <row r="914" spans="1:58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</row>
    <row r="915" spans="1:58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</row>
    <row r="916" spans="1:58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</row>
    <row r="917" spans="1:58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</row>
    <row r="918" spans="1:58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</row>
    <row r="919" spans="1:58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</row>
    <row r="920" spans="1:58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  <c r="BB920" s="71"/>
      <c r="BC920" s="71"/>
      <c r="BD920" s="71"/>
      <c r="BE920" s="71"/>
      <c r="BF920" s="71"/>
    </row>
    <row r="921" spans="1:58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</row>
    <row r="922" spans="1:58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</row>
    <row r="923" spans="1:58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</row>
    <row r="924" spans="1:58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</row>
    <row r="925" spans="1:58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</row>
    <row r="926" spans="1:58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</row>
    <row r="927" spans="1:58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</row>
    <row r="928" spans="1:58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</row>
    <row r="929" spans="1:58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</row>
    <row r="930" spans="1:58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</row>
    <row r="931" spans="1:58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</row>
    <row r="932" spans="1:58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</row>
    <row r="933" spans="1:58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</row>
    <row r="934" spans="1:58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</row>
    <row r="935" spans="1:58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</row>
    <row r="936" spans="1:58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</row>
    <row r="937" spans="1:58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</row>
    <row r="938" spans="1:58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</row>
    <row r="939" spans="1:58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</row>
    <row r="940" spans="1:58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</row>
    <row r="941" spans="1:58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</row>
    <row r="942" spans="1:58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</row>
    <row r="943" spans="1:58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</row>
    <row r="944" spans="1:58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</row>
    <row r="945" spans="1:58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  <c r="BB945" s="71"/>
      <c r="BC945" s="71"/>
      <c r="BD945" s="71"/>
      <c r="BE945" s="71"/>
      <c r="BF945" s="71"/>
    </row>
    <row r="946" spans="1:58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  <c r="BB946" s="71"/>
      <c r="BC946" s="71"/>
      <c r="BD946" s="71"/>
      <c r="BE946" s="71"/>
      <c r="BF946" s="71"/>
    </row>
    <row r="947" spans="1:58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  <c r="BB947" s="71"/>
      <c r="BC947" s="71"/>
      <c r="BD947" s="71"/>
      <c r="BE947" s="71"/>
      <c r="BF947" s="71"/>
    </row>
    <row r="948" spans="1:58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</row>
    <row r="949" spans="1:58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</row>
    <row r="950" spans="1:58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</row>
    <row r="951" spans="1:58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</row>
    <row r="952" spans="1:58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</row>
    <row r="953" spans="1:58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</row>
    <row r="954" spans="1:58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</row>
    <row r="955" spans="1:58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</row>
    <row r="956" spans="1:58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</row>
    <row r="957" spans="1:58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</row>
    <row r="958" spans="1:58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</row>
    <row r="959" spans="1:58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</row>
    <row r="960" spans="1:58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</row>
    <row r="961" spans="1:58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  <c r="BB961" s="71"/>
      <c r="BC961" s="71"/>
      <c r="BD961" s="71"/>
      <c r="BE961" s="71"/>
      <c r="BF961" s="71"/>
    </row>
    <row r="962" spans="1:58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</row>
    <row r="963" spans="1:58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</row>
    <row r="964" spans="1:58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</row>
    <row r="965" spans="1:58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  <c r="BB965" s="71"/>
      <c r="BC965" s="71"/>
      <c r="BD965" s="71"/>
      <c r="BE965" s="71"/>
      <c r="BF965" s="71"/>
    </row>
    <row r="966" spans="1:58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  <c r="BB966" s="71"/>
      <c r="BC966" s="71"/>
      <c r="BD966" s="71"/>
      <c r="BE966" s="71"/>
      <c r="BF966" s="71"/>
    </row>
    <row r="967" spans="1:58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  <c r="BB967" s="71"/>
      <c r="BC967" s="71"/>
      <c r="BD967" s="71"/>
      <c r="BE967" s="71"/>
      <c r="BF967" s="71"/>
    </row>
    <row r="968" spans="1:58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  <c r="BB968" s="71"/>
      <c r="BC968" s="71"/>
      <c r="BD968" s="71"/>
      <c r="BE968" s="71"/>
      <c r="BF968" s="71"/>
    </row>
    <row r="969" spans="1:58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  <c r="BB969" s="71"/>
      <c r="BC969" s="71"/>
      <c r="BD969" s="71"/>
      <c r="BE969" s="71"/>
      <c r="BF969" s="71"/>
    </row>
    <row r="970" spans="1:58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</row>
    <row r="971" spans="1:58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  <c r="BB971" s="71"/>
      <c r="BC971" s="71"/>
      <c r="BD971" s="71"/>
      <c r="BE971" s="71"/>
      <c r="BF971" s="71"/>
    </row>
    <row r="972" spans="1:58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  <c r="BB972" s="71"/>
      <c r="BC972" s="71"/>
      <c r="BD972" s="71"/>
      <c r="BE972" s="71"/>
      <c r="BF972" s="71"/>
    </row>
    <row r="973" spans="1:58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  <c r="BB973" s="71"/>
      <c r="BC973" s="71"/>
      <c r="BD973" s="71"/>
      <c r="BE973" s="71"/>
      <c r="BF973" s="71"/>
    </row>
    <row r="974" spans="1:58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  <c r="BB974" s="71"/>
      <c r="BC974" s="71"/>
      <c r="BD974" s="71"/>
      <c r="BE974" s="71"/>
      <c r="BF974" s="71"/>
    </row>
    <row r="975" spans="1:58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  <c r="BB975" s="71"/>
      <c r="BC975" s="71"/>
      <c r="BD975" s="71"/>
      <c r="BE975" s="71"/>
      <c r="BF975" s="71"/>
    </row>
    <row r="976" spans="1:58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  <c r="BB976" s="71"/>
      <c r="BC976" s="71"/>
      <c r="BD976" s="71"/>
      <c r="BE976" s="71"/>
      <c r="BF976" s="71"/>
    </row>
    <row r="977" spans="1:58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  <c r="BB977" s="71"/>
      <c r="BC977" s="71"/>
      <c r="BD977" s="71"/>
      <c r="BE977" s="71"/>
      <c r="BF977" s="71"/>
    </row>
    <row r="978" spans="1:58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</row>
    <row r="979" spans="1:58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</row>
    <row r="980" spans="1:58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</row>
    <row r="981" spans="1:58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</row>
    <row r="982" spans="1:58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</row>
    <row r="983" spans="1:58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</row>
    <row r="984" spans="1:58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</row>
    <row r="985" spans="1:58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</row>
    <row r="986" spans="1:58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</row>
    <row r="987" spans="1:58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  <c r="BB987" s="71"/>
      <c r="BC987" s="71"/>
      <c r="BD987" s="71"/>
      <c r="BE987" s="71"/>
      <c r="BF987" s="71"/>
    </row>
    <row r="988" spans="1:58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  <c r="BB988" s="71"/>
      <c r="BC988" s="71"/>
      <c r="BD988" s="71"/>
      <c r="BE988" s="71"/>
      <c r="BF988" s="71"/>
    </row>
    <row r="989" spans="1:58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  <c r="BB989" s="71"/>
      <c r="BC989" s="71"/>
      <c r="BD989" s="71"/>
      <c r="BE989" s="71"/>
      <c r="BF989" s="71"/>
    </row>
    <row r="990" spans="1:58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R990" s="71"/>
      <c r="AS990" s="71"/>
      <c r="AT990" s="71"/>
      <c r="AU990" s="71"/>
      <c r="AV990" s="71"/>
      <c r="AW990" s="71"/>
      <c r="AX990" s="71"/>
      <c r="AY990" s="71"/>
      <c r="AZ990" s="71"/>
      <c r="BA990" s="71"/>
      <c r="BB990" s="71"/>
      <c r="BC990" s="71"/>
      <c r="BD990" s="71"/>
      <c r="BE990" s="71"/>
      <c r="BF990" s="71"/>
    </row>
    <row r="991" spans="1:58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  <c r="BB991" s="71"/>
      <c r="BC991" s="71"/>
      <c r="BD991" s="71"/>
      <c r="BE991" s="71"/>
      <c r="BF991" s="71"/>
    </row>
    <row r="992" spans="1:58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  <c r="BB992" s="71"/>
      <c r="BC992" s="71"/>
      <c r="BD992" s="71"/>
      <c r="BE992" s="71"/>
      <c r="BF992" s="71"/>
    </row>
    <row r="993" spans="1:58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  <c r="BB993" s="71"/>
      <c r="BC993" s="71"/>
      <c r="BD993" s="71"/>
      <c r="BE993" s="71"/>
      <c r="BF993" s="71"/>
    </row>
    <row r="994" spans="1:58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  <c r="BB994" s="71"/>
      <c r="BC994" s="71"/>
      <c r="BD994" s="71"/>
      <c r="BE994" s="71"/>
      <c r="BF994" s="71"/>
    </row>
    <row r="995" spans="1:58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R995" s="71"/>
      <c r="AS995" s="71"/>
      <c r="AT995" s="71"/>
      <c r="AU995" s="71"/>
      <c r="AV995" s="71"/>
      <c r="AW995" s="71"/>
      <c r="AX995" s="71"/>
      <c r="AY995" s="71"/>
      <c r="AZ995" s="71"/>
      <c r="BA995" s="71"/>
      <c r="BB995" s="71"/>
      <c r="BC995" s="71"/>
      <c r="BD995" s="71"/>
      <c r="BE995" s="71"/>
      <c r="BF995" s="71"/>
    </row>
    <row r="996" spans="1:58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R996" s="71"/>
      <c r="AS996" s="71"/>
      <c r="AT996" s="71"/>
      <c r="AU996" s="71"/>
      <c r="AV996" s="71"/>
      <c r="AW996" s="71"/>
      <c r="AX996" s="71"/>
      <c r="AY996" s="71"/>
      <c r="AZ996" s="71"/>
      <c r="BA996" s="71"/>
      <c r="BB996" s="71"/>
      <c r="BC996" s="71"/>
      <c r="BD996" s="71"/>
      <c r="BE996" s="71"/>
      <c r="BF996" s="71"/>
    </row>
    <row r="997" spans="1:58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R997" s="71"/>
      <c r="AS997" s="71"/>
      <c r="AT997" s="71"/>
      <c r="AU997" s="71"/>
      <c r="AV997" s="71"/>
      <c r="AW997" s="71"/>
      <c r="AX997" s="71"/>
      <c r="AY997" s="71"/>
      <c r="AZ997" s="71"/>
      <c r="BA997" s="71"/>
      <c r="BB997" s="71"/>
      <c r="BC997" s="71"/>
      <c r="BD997" s="71"/>
      <c r="BE997" s="71"/>
      <c r="BF997" s="71"/>
    </row>
    <row r="998" spans="1:58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R998" s="71"/>
      <c r="AS998" s="71"/>
      <c r="AT998" s="71"/>
      <c r="AU998" s="71"/>
      <c r="AV998" s="71"/>
      <c r="AW998" s="71"/>
      <c r="AX998" s="71"/>
      <c r="AY998" s="71"/>
      <c r="AZ998" s="71"/>
      <c r="BA998" s="71"/>
      <c r="BB998" s="71"/>
      <c r="BC998" s="71"/>
      <c r="BD998" s="71"/>
      <c r="BE998" s="71"/>
      <c r="BF998" s="71"/>
    </row>
    <row r="999" spans="1:58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R999" s="71"/>
      <c r="AS999" s="71"/>
      <c r="AT999" s="71"/>
      <c r="AU999" s="71"/>
      <c r="AV999" s="71"/>
      <c r="AW999" s="71"/>
      <c r="AX999" s="71"/>
      <c r="AY999" s="71"/>
      <c r="AZ999" s="71"/>
      <c r="BA999" s="71"/>
      <c r="BB999" s="71"/>
      <c r="BC999" s="71"/>
      <c r="BD999" s="71"/>
      <c r="BE999" s="71"/>
      <c r="BF999" s="71"/>
    </row>
    <row r="1000" spans="1:58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R1000" s="71"/>
      <c r="AS1000" s="71"/>
      <c r="AT1000" s="71"/>
      <c r="AU1000" s="71"/>
      <c r="AV1000" s="71"/>
      <c r="AW1000" s="71"/>
      <c r="AX1000" s="71"/>
      <c r="AY1000" s="71"/>
      <c r="AZ1000" s="71"/>
      <c r="BA1000" s="71"/>
      <c r="BB1000" s="71"/>
      <c r="BC1000" s="71"/>
      <c r="BD1000" s="71"/>
      <c r="BE1000" s="71"/>
      <c r="BF1000" s="71"/>
    </row>
    <row r="1001" spans="1:58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  <c r="AQ1001" s="71"/>
      <c r="AR1001" s="71"/>
      <c r="AS1001" s="71"/>
      <c r="AT1001" s="71"/>
      <c r="AU1001" s="71"/>
      <c r="AV1001" s="71"/>
      <c r="AW1001" s="71"/>
      <c r="AX1001" s="71"/>
      <c r="AY1001" s="71"/>
      <c r="AZ1001" s="71"/>
      <c r="BA1001" s="71"/>
      <c r="BB1001" s="71"/>
      <c r="BC1001" s="71"/>
      <c r="BD1001" s="71"/>
      <c r="BE1001" s="71"/>
      <c r="BF1001" s="71"/>
    </row>
    <row r="1002" spans="1:58">
      <c r="A1002" s="71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  <c r="AQ1002" s="71"/>
      <c r="AR1002" s="71"/>
      <c r="AS1002" s="71"/>
      <c r="AT1002" s="71"/>
      <c r="AU1002" s="71"/>
      <c r="AV1002" s="71"/>
      <c r="AW1002" s="71"/>
      <c r="AX1002" s="71"/>
      <c r="AY1002" s="71"/>
      <c r="AZ1002" s="71"/>
      <c r="BA1002" s="71"/>
      <c r="BB1002" s="71"/>
      <c r="BC1002" s="71"/>
      <c r="BD1002" s="71"/>
      <c r="BE1002" s="71"/>
      <c r="BF1002" s="71"/>
    </row>
    <row r="1003" spans="1:58">
      <c r="A1003" s="71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  <c r="AQ1003" s="71"/>
      <c r="AR1003" s="71"/>
      <c r="AS1003" s="71"/>
      <c r="AT1003" s="71"/>
      <c r="AU1003" s="71"/>
      <c r="AV1003" s="71"/>
      <c r="AW1003" s="71"/>
      <c r="AX1003" s="71"/>
      <c r="AY1003" s="71"/>
      <c r="AZ1003" s="71"/>
      <c r="BA1003" s="71"/>
      <c r="BB1003" s="71"/>
      <c r="BC1003" s="71"/>
      <c r="BD1003" s="71"/>
      <c r="BE1003" s="71"/>
      <c r="BF1003" s="71"/>
    </row>
    <row r="1004" spans="1:58">
      <c r="A1004" s="71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  <c r="AQ1004" s="71"/>
      <c r="AR1004" s="71"/>
      <c r="AS1004" s="71"/>
      <c r="AT1004" s="71"/>
      <c r="AU1004" s="71"/>
      <c r="AV1004" s="71"/>
      <c r="AW1004" s="71"/>
      <c r="AX1004" s="71"/>
      <c r="AY1004" s="71"/>
      <c r="AZ1004" s="71"/>
      <c r="BA1004" s="71"/>
      <c r="BB1004" s="71"/>
      <c r="BC1004" s="71"/>
      <c r="BD1004" s="71"/>
      <c r="BE1004" s="71"/>
      <c r="BF1004" s="71"/>
    </row>
    <row r="1005" spans="1:58">
      <c r="A1005" s="71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  <c r="AQ1005" s="71"/>
      <c r="AR1005" s="71"/>
      <c r="AS1005" s="71"/>
      <c r="AT1005" s="71"/>
      <c r="AU1005" s="71"/>
      <c r="AV1005" s="71"/>
      <c r="AW1005" s="71"/>
      <c r="AX1005" s="71"/>
      <c r="AY1005" s="71"/>
      <c r="AZ1005" s="71"/>
      <c r="BA1005" s="71"/>
      <c r="BB1005" s="71"/>
      <c r="BC1005" s="71"/>
      <c r="BD1005" s="71"/>
      <c r="BE1005" s="71"/>
      <c r="BF1005" s="71"/>
    </row>
    <row r="1006" spans="1:58">
      <c r="A1006" s="71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  <c r="AQ1006" s="71"/>
      <c r="AR1006" s="71"/>
      <c r="AS1006" s="71"/>
      <c r="AT1006" s="71"/>
      <c r="AU1006" s="71"/>
      <c r="AV1006" s="71"/>
      <c r="AW1006" s="71"/>
      <c r="AX1006" s="71"/>
      <c r="AY1006" s="71"/>
      <c r="AZ1006" s="71"/>
      <c r="BA1006" s="71"/>
      <c r="BB1006" s="71"/>
      <c r="BC1006" s="71"/>
      <c r="BD1006" s="71"/>
      <c r="BE1006" s="71"/>
      <c r="BF1006" s="71"/>
    </row>
    <row r="1007" spans="1:58">
      <c r="A1007" s="71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  <c r="AQ1007" s="71"/>
      <c r="AR1007" s="71"/>
      <c r="AS1007" s="71"/>
      <c r="AT1007" s="71"/>
      <c r="AU1007" s="71"/>
      <c r="AV1007" s="71"/>
      <c r="AW1007" s="71"/>
      <c r="AX1007" s="71"/>
      <c r="AY1007" s="71"/>
      <c r="AZ1007" s="71"/>
      <c r="BA1007" s="71"/>
      <c r="BB1007" s="71"/>
      <c r="BC1007" s="71"/>
      <c r="BD1007" s="71"/>
      <c r="BE1007" s="71"/>
      <c r="BF1007" s="71"/>
    </row>
    <row r="1008" spans="1:58">
      <c r="A1008" s="71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</row>
    <row r="1009" spans="1:58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</row>
    <row r="1010" spans="1:58">
      <c r="A1010" s="71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</row>
    <row r="1011" spans="1:58">
      <c r="A1011" s="71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  <c r="AQ1011" s="71"/>
      <c r="AR1011" s="71"/>
      <c r="AS1011" s="71"/>
      <c r="AT1011" s="71"/>
      <c r="AU1011" s="71"/>
      <c r="AV1011" s="71"/>
      <c r="AW1011" s="71"/>
      <c r="AX1011" s="71"/>
      <c r="AY1011" s="71"/>
      <c r="AZ1011" s="71"/>
      <c r="BA1011" s="71"/>
      <c r="BB1011" s="71"/>
      <c r="BC1011" s="71"/>
      <c r="BD1011" s="71"/>
      <c r="BE1011" s="71"/>
      <c r="BF1011" s="71"/>
    </row>
    <row r="1012" spans="1:58">
      <c r="A1012" s="71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  <c r="AQ1012" s="71"/>
      <c r="AR1012" s="71"/>
      <c r="AS1012" s="71"/>
      <c r="AT1012" s="71"/>
      <c r="AU1012" s="71"/>
      <c r="AV1012" s="71"/>
      <c r="AW1012" s="71"/>
      <c r="AX1012" s="71"/>
      <c r="AY1012" s="71"/>
      <c r="AZ1012" s="71"/>
      <c r="BA1012" s="71"/>
      <c r="BB1012" s="71"/>
      <c r="BC1012" s="71"/>
      <c r="BD1012" s="71"/>
      <c r="BE1012" s="71"/>
      <c r="BF1012" s="71"/>
    </row>
    <row r="1013" spans="1:58">
      <c r="A1013" s="71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  <c r="AQ1013" s="71"/>
      <c r="AR1013" s="71"/>
      <c r="AS1013" s="71"/>
      <c r="AT1013" s="71"/>
      <c r="AU1013" s="71"/>
      <c r="AV1013" s="71"/>
      <c r="AW1013" s="71"/>
      <c r="AX1013" s="71"/>
      <c r="AY1013" s="71"/>
      <c r="AZ1013" s="71"/>
      <c r="BA1013" s="71"/>
      <c r="BB1013" s="71"/>
      <c r="BC1013" s="71"/>
      <c r="BD1013" s="71"/>
      <c r="BE1013" s="71"/>
      <c r="BF1013" s="71"/>
    </row>
    <row r="1014" spans="1:58">
      <c r="A1014" s="71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  <c r="AQ1014" s="71"/>
      <c r="AR1014" s="71"/>
      <c r="AS1014" s="71"/>
      <c r="AT1014" s="71"/>
      <c r="AU1014" s="71"/>
      <c r="AV1014" s="71"/>
      <c r="AW1014" s="71"/>
      <c r="AX1014" s="71"/>
      <c r="AY1014" s="71"/>
      <c r="AZ1014" s="71"/>
      <c r="BA1014" s="71"/>
      <c r="BB1014" s="71"/>
      <c r="BC1014" s="71"/>
      <c r="BD1014" s="71"/>
      <c r="BE1014" s="71"/>
      <c r="BF1014" s="71"/>
    </row>
    <row r="1015" spans="1:58">
      <c r="A1015" s="71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  <c r="AQ1015" s="71"/>
      <c r="AR1015" s="71"/>
      <c r="AS1015" s="71"/>
      <c r="AT1015" s="71"/>
      <c r="AU1015" s="71"/>
      <c r="AV1015" s="71"/>
      <c r="AW1015" s="71"/>
      <c r="AX1015" s="71"/>
      <c r="AY1015" s="71"/>
      <c r="AZ1015" s="71"/>
      <c r="BA1015" s="71"/>
      <c r="BB1015" s="71"/>
      <c r="BC1015" s="71"/>
      <c r="BD1015" s="71"/>
      <c r="BE1015" s="71"/>
      <c r="BF1015" s="71"/>
    </row>
    <row r="1016" spans="1:58">
      <c r="A1016" s="71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  <c r="AQ1016" s="71"/>
      <c r="AR1016" s="71"/>
      <c r="AS1016" s="71"/>
      <c r="AT1016" s="71"/>
      <c r="AU1016" s="71"/>
      <c r="AV1016" s="71"/>
      <c r="AW1016" s="71"/>
      <c r="AX1016" s="71"/>
      <c r="AY1016" s="71"/>
      <c r="AZ1016" s="71"/>
      <c r="BA1016" s="71"/>
      <c r="BB1016" s="71"/>
      <c r="BC1016" s="71"/>
      <c r="BD1016" s="71"/>
      <c r="BE1016" s="71"/>
      <c r="BF1016" s="71"/>
    </row>
    <row r="1017" spans="1:58">
      <c r="A1017" s="71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  <c r="AQ1017" s="71"/>
      <c r="AR1017" s="71"/>
      <c r="AS1017" s="71"/>
      <c r="AT1017" s="71"/>
      <c r="AU1017" s="71"/>
      <c r="AV1017" s="71"/>
      <c r="AW1017" s="71"/>
      <c r="AX1017" s="71"/>
      <c r="AY1017" s="71"/>
      <c r="AZ1017" s="71"/>
      <c r="BA1017" s="71"/>
      <c r="BB1017" s="71"/>
      <c r="BC1017" s="71"/>
      <c r="BD1017" s="71"/>
      <c r="BE1017" s="71"/>
      <c r="BF1017" s="71"/>
    </row>
    <row r="1018" spans="1:58">
      <c r="A1018" s="71"/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  <c r="AQ1018" s="71"/>
      <c r="AR1018" s="71"/>
      <c r="AS1018" s="71"/>
      <c r="AT1018" s="71"/>
      <c r="AU1018" s="71"/>
      <c r="AV1018" s="71"/>
      <c r="AW1018" s="71"/>
      <c r="AX1018" s="71"/>
      <c r="AY1018" s="71"/>
      <c r="AZ1018" s="71"/>
      <c r="BA1018" s="71"/>
      <c r="BB1018" s="71"/>
      <c r="BC1018" s="71"/>
      <c r="BD1018" s="71"/>
      <c r="BE1018" s="71"/>
      <c r="BF1018" s="71"/>
    </row>
    <row r="1019" spans="1:58">
      <c r="A1019" s="71"/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  <c r="AQ1019" s="71"/>
      <c r="AR1019" s="71"/>
      <c r="AS1019" s="71"/>
      <c r="AT1019" s="71"/>
      <c r="AU1019" s="71"/>
      <c r="AV1019" s="71"/>
      <c r="AW1019" s="71"/>
      <c r="AX1019" s="71"/>
      <c r="AY1019" s="71"/>
      <c r="AZ1019" s="71"/>
      <c r="BA1019" s="71"/>
      <c r="BB1019" s="71"/>
      <c r="BC1019" s="71"/>
      <c r="BD1019" s="71"/>
      <c r="BE1019" s="71"/>
      <c r="BF1019" s="71"/>
    </row>
    <row r="1020" spans="1:58">
      <c r="A1020" s="71"/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  <c r="AM1020" s="71"/>
      <c r="AN1020" s="71"/>
      <c r="AO1020" s="71"/>
      <c r="AP1020" s="71"/>
      <c r="AQ1020" s="71"/>
      <c r="AR1020" s="71"/>
      <c r="AS1020" s="71"/>
      <c r="AT1020" s="71"/>
      <c r="AU1020" s="71"/>
      <c r="AV1020" s="71"/>
      <c r="AW1020" s="71"/>
      <c r="AX1020" s="71"/>
      <c r="AY1020" s="71"/>
      <c r="AZ1020" s="71"/>
      <c r="BA1020" s="71"/>
      <c r="BB1020" s="71"/>
      <c r="BC1020" s="71"/>
      <c r="BD1020" s="71"/>
      <c r="BE1020" s="71"/>
      <c r="BF1020" s="71"/>
    </row>
    <row r="1021" spans="1:58">
      <c r="A1021" s="71"/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  <c r="AM1021" s="71"/>
      <c r="AN1021" s="71"/>
      <c r="AO1021" s="71"/>
      <c r="AP1021" s="71"/>
      <c r="AQ1021" s="71"/>
      <c r="AR1021" s="71"/>
      <c r="AS1021" s="71"/>
      <c r="AT1021" s="71"/>
      <c r="AU1021" s="71"/>
      <c r="AV1021" s="71"/>
      <c r="AW1021" s="71"/>
      <c r="AX1021" s="71"/>
      <c r="AY1021" s="71"/>
      <c r="AZ1021" s="71"/>
      <c r="BA1021" s="71"/>
      <c r="BB1021" s="71"/>
      <c r="BC1021" s="71"/>
      <c r="BD1021" s="71"/>
      <c r="BE1021" s="71"/>
      <c r="BF1021" s="71"/>
    </row>
    <row r="1022" spans="1:58">
      <c r="A1022" s="71"/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  <c r="AM1022" s="71"/>
      <c r="AN1022" s="71"/>
      <c r="AO1022" s="71"/>
      <c r="AP1022" s="71"/>
      <c r="AQ1022" s="71"/>
      <c r="AR1022" s="71"/>
      <c r="AS1022" s="71"/>
      <c r="AT1022" s="71"/>
      <c r="AU1022" s="71"/>
      <c r="AV1022" s="71"/>
      <c r="AW1022" s="71"/>
      <c r="AX1022" s="71"/>
      <c r="AY1022" s="71"/>
      <c r="AZ1022" s="71"/>
      <c r="BA1022" s="71"/>
      <c r="BB1022" s="71"/>
      <c r="BC1022" s="71"/>
      <c r="BD1022" s="71"/>
      <c r="BE1022" s="71"/>
      <c r="BF1022" s="71"/>
    </row>
    <row r="1023" spans="1:58">
      <c r="A1023" s="71"/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  <c r="AM1023" s="71"/>
      <c r="AN1023" s="71"/>
      <c r="AO1023" s="71"/>
      <c r="AP1023" s="71"/>
      <c r="AQ1023" s="71"/>
      <c r="AR1023" s="71"/>
      <c r="AS1023" s="71"/>
      <c r="AT1023" s="71"/>
      <c r="AU1023" s="71"/>
      <c r="AV1023" s="71"/>
      <c r="AW1023" s="71"/>
      <c r="AX1023" s="71"/>
      <c r="AY1023" s="71"/>
      <c r="AZ1023" s="71"/>
      <c r="BA1023" s="71"/>
      <c r="BB1023" s="71"/>
      <c r="BC1023" s="71"/>
      <c r="BD1023" s="71"/>
      <c r="BE1023" s="71"/>
      <c r="BF1023" s="71"/>
    </row>
    <row r="1024" spans="1:58">
      <c r="A1024" s="71"/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  <c r="AM1024" s="71"/>
      <c r="AN1024" s="71"/>
      <c r="AO1024" s="71"/>
      <c r="AP1024" s="71"/>
      <c r="AQ1024" s="71"/>
      <c r="AR1024" s="71"/>
      <c r="AS1024" s="71"/>
      <c r="AT1024" s="71"/>
      <c r="AU1024" s="71"/>
      <c r="AV1024" s="71"/>
      <c r="AW1024" s="71"/>
      <c r="AX1024" s="71"/>
      <c r="AY1024" s="71"/>
      <c r="AZ1024" s="71"/>
      <c r="BA1024" s="71"/>
      <c r="BB1024" s="71"/>
      <c r="BC1024" s="71"/>
      <c r="BD1024" s="71"/>
      <c r="BE1024" s="71"/>
      <c r="BF1024" s="71"/>
    </row>
    <row r="1025" spans="1:58">
      <c r="A1025" s="71"/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  <c r="AM1025" s="71"/>
      <c r="AN1025" s="71"/>
      <c r="AO1025" s="71"/>
      <c r="AP1025" s="71"/>
      <c r="AQ1025" s="71"/>
      <c r="AR1025" s="71"/>
      <c r="AS1025" s="71"/>
      <c r="AT1025" s="71"/>
      <c r="AU1025" s="71"/>
      <c r="AV1025" s="71"/>
      <c r="AW1025" s="71"/>
      <c r="AX1025" s="71"/>
      <c r="AY1025" s="71"/>
      <c r="AZ1025" s="71"/>
      <c r="BA1025" s="71"/>
      <c r="BB1025" s="71"/>
      <c r="BC1025" s="71"/>
      <c r="BD1025" s="71"/>
      <c r="BE1025" s="71"/>
      <c r="BF1025" s="71"/>
    </row>
    <row r="1026" spans="1:58">
      <c r="A1026" s="71"/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  <c r="AM1026" s="71"/>
      <c r="AN1026" s="71"/>
      <c r="AO1026" s="71"/>
      <c r="AP1026" s="71"/>
      <c r="AQ1026" s="71"/>
      <c r="AR1026" s="71"/>
      <c r="AS1026" s="71"/>
      <c r="AT1026" s="71"/>
      <c r="AU1026" s="71"/>
      <c r="AV1026" s="71"/>
      <c r="AW1026" s="71"/>
      <c r="AX1026" s="71"/>
      <c r="AY1026" s="71"/>
      <c r="AZ1026" s="71"/>
      <c r="BA1026" s="71"/>
      <c r="BB1026" s="71"/>
      <c r="BC1026" s="71"/>
      <c r="BD1026" s="71"/>
      <c r="BE1026" s="71"/>
      <c r="BF1026" s="71"/>
    </row>
    <row r="1027" spans="1:58">
      <c r="A1027" s="71"/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  <c r="AM1027" s="71"/>
      <c r="AN1027" s="71"/>
      <c r="AO1027" s="71"/>
      <c r="AP1027" s="71"/>
      <c r="AQ1027" s="71"/>
      <c r="AR1027" s="71"/>
      <c r="AS1027" s="71"/>
      <c r="AT1027" s="71"/>
      <c r="AU1027" s="71"/>
      <c r="AV1027" s="71"/>
      <c r="AW1027" s="71"/>
      <c r="AX1027" s="71"/>
      <c r="AY1027" s="71"/>
      <c r="AZ1027" s="71"/>
      <c r="BA1027" s="71"/>
      <c r="BB1027" s="71"/>
      <c r="BC1027" s="71"/>
      <c r="BD1027" s="71"/>
      <c r="BE1027" s="71"/>
      <c r="BF1027" s="71"/>
    </row>
    <row r="1028" spans="1:58">
      <c r="A1028" s="71"/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  <c r="AM1028" s="71"/>
      <c r="AN1028" s="71"/>
      <c r="AO1028" s="71"/>
      <c r="AP1028" s="71"/>
      <c r="AQ1028" s="71"/>
      <c r="AR1028" s="71"/>
      <c r="AS1028" s="71"/>
      <c r="AT1028" s="71"/>
      <c r="AU1028" s="71"/>
      <c r="AV1028" s="71"/>
      <c r="AW1028" s="71"/>
      <c r="AX1028" s="71"/>
      <c r="AY1028" s="71"/>
      <c r="AZ1028" s="71"/>
      <c r="BA1028" s="71"/>
      <c r="BB1028" s="71"/>
      <c r="BC1028" s="71"/>
      <c r="BD1028" s="71"/>
      <c r="BE1028" s="71"/>
      <c r="BF1028" s="71"/>
    </row>
    <row r="1029" spans="1:58">
      <c r="A1029" s="71"/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  <c r="AM1029" s="71"/>
      <c r="AN1029" s="71"/>
      <c r="AO1029" s="71"/>
      <c r="AP1029" s="71"/>
      <c r="AQ1029" s="71"/>
      <c r="AR1029" s="71"/>
      <c r="AS1029" s="71"/>
      <c r="AT1029" s="71"/>
      <c r="AU1029" s="71"/>
      <c r="AV1029" s="71"/>
      <c r="AW1029" s="71"/>
      <c r="AX1029" s="71"/>
      <c r="AY1029" s="71"/>
      <c r="AZ1029" s="71"/>
      <c r="BA1029" s="71"/>
      <c r="BB1029" s="71"/>
      <c r="BC1029" s="71"/>
      <c r="BD1029" s="71"/>
      <c r="BE1029" s="71"/>
      <c r="BF1029" s="71"/>
    </row>
    <row r="1030" spans="1:58">
      <c r="A1030" s="71"/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R1030" s="71"/>
      <c r="AS1030" s="71"/>
      <c r="AT1030" s="71"/>
      <c r="AU1030" s="71"/>
      <c r="AV1030" s="71"/>
      <c r="AW1030" s="71"/>
      <c r="AX1030" s="71"/>
      <c r="AY1030" s="71"/>
      <c r="AZ1030" s="71"/>
      <c r="BA1030" s="71"/>
      <c r="BB1030" s="71"/>
      <c r="BC1030" s="71"/>
      <c r="BD1030" s="71"/>
      <c r="BE1030" s="71"/>
      <c r="BF1030" s="71"/>
    </row>
    <row r="1031" spans="1:58">
      <c r="A1031" s="71"/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  <c r="AM1031" s="71"/>
      <c r="AN1031" s="71"/>
      <c r="AO1031" s="71"/>
      <c r="AP1031" s="71"/>
      <c r="AQ1031" s="71"/>
      <c r="AR1031" s="71"/>
      <c r="AS1031" s="71"/>
      <c r="AT1031" s="71"/>
      <c r="AU1031" s="71"/>
      <c r="AV1031" s="71"/>
      <c r="AW1031" s="71"/>
      <c r="AX1031" s="71"/>
      <c r="AY1031" s="71"/>
      <c r="AZ1031" s="71"/>
      <c r="BA1031" s="71"/>
      <c r="BB1031" s="71"/>
      <c r="BC1031" s="71"/>
      <c r="BD1031" s="71"/>
      <c r="BE1031" s="71"/>
      <c r="BF1031" s="71"/>
    </row>
    <row r="1032" spans="1:58">
      <c r="A1032" s="71"/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R1032" s="71"/>
      <c r="AS1032" s="71"/>
      <c r="AT1032" s="71"/>
      <c r="AU1032" s="71"/>
      <c r="AV1032" s="71"/>
      <c r="AW1032" s="71"/>
      <c r="AX1032" s="71"/>
      <c r="AY1032" s="71"/>
      <c r="AZ1032" s="71"/>
      <c r="BA1032" s="71"/>
      <c r="BB1032" s="71"/>
      <c r="BC1032" s="71"/>
      <c r="BD1032" s="71"/>
      <c r="BE1032" s="71"/>
      <c r="BF1032" s="71"/>
    </row>
    <row r="1033" spans="1:58">
      <c r="A1033" s="71"/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  <c r="AM1033" s="71"/>
      <c r="AN1033" s="71"/>
      <c r="AO1033" s="71"/>
      <c r="AP1033" s="71"/>
      <c r="AQ1033" s="71"/>
      <c r="AR1033" s="71"/>
      <c r="AS1033" s="71"/>
      <c r="AT1033" s="71"/>
      <c r="AU1033" s="71"/>
      <c r="AV1033" s="71"/>
      <c r="AW1033" s="71"/>
      <c r="AX1033" s="71"/>
      <c r="AY1033" s="71"/>
      <c r="AZ1033" s="71"/>
      <c r="BA1033" s="71"/>
      <c r="BB1033" s="71"/>
      <c r="BC1033" s="71"/>
      <c r="BD1033" s="71"/>
      <c r="BE1033" s="71"/>
      <c r="BF1033" s="71"/>
    </row>
    <row r="1034" spans="1:58">
      <c r="A1034" s="71"/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R1034" s="71"/>
      <c r="AS1034" s="71"/>
      <c r="AT1034" s="71"/>
      <c r="AU1034" s="71"/>
      <c r="AV1034" s="71"/>
      <c r="AW1034" s="71"/>
      <c r="AX1034" s="71"/>
      <c r="AY1034" s="71"/>
      <c r="AZ1034" s="71"/>
      <c r="BA1034" s="71"/>
      <c r="BB1034" s="71"/>
      <c r="BC1034" s="71"/>
      <c r="BD1034" s="71"/>
      <c r="BE1034" s="71"/>
      <c r="BF1034" s="71"/>
    </row>
    <row r="1035" spans="1:58">
      <c r="A1035" s="71"/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R1035" s="71"/>
      <c r="AS1035" s="71"/>
      <c r="AT1035" s="71"/>
      <c r="AU1035" s="71"/>
      <c r="AV1035" s="71"/>
      <c r="AW1035" s="71"/>
      <c r="AX1035" s="71"/>
      <c r="AY1035" s="71"/>
      <c r="AZ1035" s="71"/>
      <c r="BA1035" s="71"/>
      <c r="BB1035" s="71"/>
      <c r="BC1035" s="71"/>
      <c r="BD1035" s="71"/>
      <c r="BE1035" s="71"/>
      <c r="BF1035" s="71"/>
    </row>
    <row r="1036" spans="1:58">
      <c r="A1036" s="71"/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R1036" s="71"/>
      <c r="AS1036" s="71"/>
      <c r="AT1036" s="71"/>
      <c r="AU1036" s="71"/>
      <c r="AV1036" s="71"/>
      <c r="AW1036" s="71"/>
      <c r="AX1036" s="71"/>
      <c r="AY1036" s="71"/>
      <c r="AZ1036" s="71"/>
      <c r="BA1036" s="71"/>
      <c r="BB1036" s="71"/>
      <c r="BC1036" s="71"/>
      <c r="BD1036" s="71"/>
      <c r="BE1036" s="71"/>
      <c r="BF1036" s="71"/>
    </row>
    <row r="1037" spans="1:58">
      <c r="A1037" s="71"/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</row>
    <row r="1038" spans="1:58">
      <c r="A1038" s="71"/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</row>
    <row r="1039" spans="1:58">
      <c r="A1039" s="71"/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</row>
    <row r="1040" spans="1:58">
      <c r="A1040" s="71"/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71"/>
      <c r="AZ1040" s="71"/>
      <c r="BA1040" s="71"/>
      <c r="BB1040" s="71"/>
      <c r="BC1040" s="71"/>
      <c r="BD1040" s="71"/>
      <c r="BE1040" s="71"/>
      <c r="BF1040" s="71"/>
    </row>
    <row r="1041" spans="1:58">
      <c r="A1041" s="71"/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71"/>
      <c r="AZ1041" s="71"/>
      <c r="BA1041" s="71"/>
      <c r="BB1041" s="71"/>
      <c r="BC1041" s="71"/>
      <c r="BD1041" s="71"/>
      <c r="BE1041" s="71"/>
      <c r="BF1041" s="71"/>
    </row>
    <row r="1042" spans="1:58">
      <c r="A1042" s="71"/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71"/>
      <c r="AZ1042" s="71"/>
      <c r="BA1042" s="71"/>
      <c r="BB1042" s="71"/>
      <c r="BC1042" s="71"/>
      <c r="BD1042" s="71"/>
      <c r="BE1042" s="71"/>
      <c r="BF1042" s="71"/>
    </row>
    <row r="1043" spans="1:58">
      <c r="A1043" s="71"/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71"/>
      <c r="AZ1043" s="71"/>
      <c r="BA1043" s="71"/>
      <c r="BB1043" s="71"/>
      <c r="BC1043" s="71"/>
      <c r="BD1043" s="71"/>
      <c r="BE1043" s="71"/>
      <c r="BF1043" s="71"/>
    </row>
    <row r="1044" spans="1:58">
      <c r="A1044" s="71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R1044" s="71"/>
      <c r="AS1044" s="71"/>
      <c r="AT1044" s="71"/>
      <c r="AU1044" s="71"/>
      <c r="AV1044" s="71"/>
      <c r="AW1044" s="71"/>
      <c r="AX1044" s="71"/>
      <c r="AY1044" s="71"/>
      <c r="AZ1044" s="71"/>
      <c r="BA1044" s="71"/>
      <c r="BB1044" s="71"/>
      <c r="BC1044" s="71"/>
      <c r="BD1044" s="71"/>
      <c r="BE1044" s="71"/>
      <c r="BF1044" s="71"/>
    </row>
    <row r="1045" spans="1:58">
      <c r="A1045" s="71"/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R1045" s="71"/>
      <c r="AS1045" s="71"/>
      <c r="AT1045" s="71"/>
      <c r="AU1045" s="71"/>
      <c r="AV1045" s="71"/>
      <c r="AW1045" s="71"/>
      <c r="AX1045" s="71"/>
      <c r="AY1045" s="71"/>
      <c r="AZ1045" s="71"/>
      <c r="BA1045" s="71"/>
      <c r="BB1045" s="71"/>
      <c r="BC1045" s="71"/>
      <c r="BD1045" s="71"/>
      <c r="BE1045" s="71"/>
      <c r="BF1045" s="71"/>
    </row>
    <row r="1046" spans="1:58">
      <c r="A1046" s="71"/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71"/>
      <c r="AZ1046" s="71"/>
      <c r="BA1046" s="71"/>
      <c r="BB1046" s="71"/>
      <c r="BC1046" s="71"/>
      <c r="BD1046" s="71"/>
      <c r="BE1046" s="71"/>
      <c r="BF1046" s="71"/>
    </row>
    <row r="1047" spans="1:58">
      <c r="A1047" s="71"/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71"/>
      <c r="AZ1047" s="71"/>
      <c r="BA1047" s="71"/>
      <c r="BB1047" s="71"/>
      <c r="BC1047" s="71"/>
      <c r="BD1047" s="71"/>
      <c r="BE1047" s="71"/>
      <c r="BF1047" s="71"/>
    </row>
    <row r="1048" spans="1:58">
      <c r="A1048" s="71"/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71"/>
      <c r="AZ1048" s="71"/>
      <c r="BA1048" s="71"/>
      <c r="BB1048" s="71"/>
      <c r="BC1048" s="71"/>
      <c r="BD1048" s="71"/>
      <c r="BE1048" s="71"/>
      <c r="BF1048" s="71"/>
    </row>
    <row r="1049" spans="1:58">
      <c r="A1049" s="71"/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  <c r="BB1049" s="71"/>
      <c r="BC1049" s="71"/>
      <c r="BD1049" s="71"/>
      <c r="BE1049" s="71"/>
      <c r="BF1049" s="71"/>
    </row>
    <row r="1050" spans="1:58">
      <c r="A1050" s="71"/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71"/>
      <c r="AZ1050" s="71"/>
      <c r="BA1050" s="71"/>
      <c r="BB1050" s="71"/>
      <c r="BC1050" s="71"/>
      <c r="BD1050" s="71"/>
      <c r="BE1050" s="71"/>
      <c r="BF1050" s="71"/>
    </row>
    <row r="1051" spans="1:58">
      <c r="A1051" s="71"/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71"/>
      <c r="AZ1051" s="71"/>
      <c r="BA1051" s="71"/>
      <c r="BB1051" s="71"/>
      <c r="BC1051" s="71"/>
      <c r="BD1051" s="71"/>
      <c r="BE1051" s="71"/>
      <c r="BF1051" s="71"/>
    </row>
  </sheetData>
  <sheetProtection algorithmName="SHA-512" hashValue="c3t4HupPCox2g+3P4nQsEzv6/SF7nYzySH7ioYJwfhAHal5yhZwq9dM4a1ahSv5z4wc9ryUEEfXv3PfBYfAmUA==" saltValue="bXLZxiJo4X+W31D7O5ucKA==" spinCount="100000" sheet="1" objects="1" scenarios="1" selectLockedCells="1"/>
  <mergeCells count="24">
    <mergeCell ref="A13:H13"/>
    <mergeCell ref="A14:H14"/>
    <mergeCell ref="A15:H15"/>
    <mergeCell ref="A16:H16"/>
    <mergeCell ref="A1:J1"/>
    <mergeCell ref="A4:J4"/>
    <mergeCell ref="I7:J7"/>
    <mergeCell ref="A10:J10"/>
    <mergeCell ref="A33:J33"/>
    <mergeCell ref="A36:J36"/>
    <mergeCell ref="M9:N9"/>
    <mergeCell ref="A35:J35"/>
    <mergeCell ref="A26:H26"/>
    <mergeCell ref="A27:H27"/>
    <mergeCell ref="A28:H28"/>
    <mergeCell ref="A29:H29"/>
    <mergeCell ref="A30:H30"/>
    <mergeCell ref="A17:H17"/>
    <mergeCell ref="A25:H25"/>
    <mergeCell ref="A18:H18"/>
    <mergeCell ref="A21:J21"/>
    <mergeCell ref="A24:J24"/>
    <mergeCell ref="A11:H11"/>
    <mergeCell ref="A12:H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O44"/>
  <sheetViews>
    <sheetView showGridLines="0" topLeftCell="A10" workbookViewId="0">
      <selection activeCell="H13" sqref="H13"/>
    </sheetView>
  </sheetViews>
  <sheetFormatPr defaultColWidth="9.140625" defaultRowHeight="12.75"/>
  <cols>
    <col min="1" max="1" width="6.28515625" style="34" customWidth="1"/>
    <col min="2" max="7" width="7.140625" style="34" customWidth="1"/>
    <col min="8" max="10" width="15.42578125" style="34" customWidth="1"/>
    <col min="11" max="11" width="10.28515625" style="34" customWidth="1"/>
    <col min="12" max="13" width="14.28515625" style="34" customWidth="1"/>
    <col min="14" max="16384" width="9.140625" style="34"/>
  </cols>
  <sheetData>
    <row r="1" spans="1:15" s="32" customFormat="1" ht="18">
      <c r="A1" s="541" t="s">
        <v>79</v>
      </c>
      <c r="B1" s="541"/>
      <c r="C1" s="541"/>
      <c r="D1" s="541"/>
      <c r="E1" s="541"/>
      <c r="F1" s="541"/>
      <c r="G1" s="541"/>
      <c r="H1" s="541"/>
      <c r="I1" s="541"/>
      <c r="J1" s="541"/>
      <c r="K1" s="85"/>
      <c r="L1" s="85"/>
      <c r="M1" s="109"/>
    </row>
    <row r="2" spans="1:15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5" ht="21" customHeight="1">
      <c r="A3" s="33"/>
      <c r="B3" s="33"/>
      <c r="C3" s="33"/>
      <c r="D3" s="33"/>
      <c r="E3" s="33"/>
    </row>
    <row r="4" spans="1:15" s="40" customFormat="1" ht="12.75" customHeight="1" thickBot="1">
      <c r="A4" s="134"/>
      <c r="B4" s="86"/>
      <c r="C4" s="86"/>
      <c r="D4" s="86"/>
      <c r="E4" s="42"/>
      <c r="F4" s="42"/>
      <c r="G4" s="42"/>
      <c r="H4" s="42"/>
      <c r="I4" s="42"/>
    </row>
    <row r="5" spans="1:15" s="79" customFormat="1" ht="30.75" customHeight="1" thickBot="1">
      <c r="A5" s="679" t="s">
        <v>279</v>
      </c>
      <c r="B5" s="680"/>
      <c r="C5" s="680"/>
      <c r="D5" s="680"/>
      <c r="E5" s="680"/>
      <c r="F5" s="680"/>
      <c r="G5" s="680"/>
      <c r="H5" s="680"/>
      <c r="I5" s="680"/>
      <c r="J5" s="681"/>
      <c r="K5" s="111"/>
      <c r="L5" s="111"/>
      <c r="M5" s="111"/>
    </row>
    <row r="6" spans="1:15" s="78" customFormat="1" ht="30.75" customHeight="1" thickBot="1">
      <c r="A6" s="75"/>
      <c r="B6" s="75"/>
      <c r="C6" s="75"/>
      <c r="D6" s="75"/>
      <c r="E6" s="75"/>
      <c r="F6" s="75"/>
      <c r="G6" s="75"/>
      <c r="H6" s="75"/>
      <c r="I6" s="75"/>
      <c r="J6" s="76"/>
      <c r="K6" s="76"/>
      <c r="L6" s="76"/>
      <c r="M6" s="76"/>
    </row>
    <row r="7" spans="1:15" ht="21.75" customHeight="1" thickBot="1">
      <c r="A7" s="116"/>
      <c r="H7" s="593">
        <v>2014</v>
      </c>
      <c r="I7" s="594"/>
      <c r="J7" s="595"/>
    </row>
    <row r="8" spans="1:15" ht="6.75" customHeight="1" thickBot="1">
      <c r="A8" s="116"/>
    </row>
    <row r="9" spans="1:15" ht="12" hidden="1" customHeight="1">
      <c r="A9" s="116"/>
    </row>
    <row r="10" spans="1:15" ht="23.25" customHeight="1">
      <c r="A10" s="540"/>
      <c r="B10" s="540"/>
      <c r="C10" s="540"/>
      <c r="D10" s="540"/>
      <c r="E10" s="540"/>
      <c r="F10" s="540"/>
      <c r="G10" s="540"/>
      <c r="H10" s="572" t="s">
        <v>90</v>
      </c>
      <c r="I10" s="574"/>
      <c r="J10" s="576"/>
    </row>
    <row r="11" spans="1:15" s="115" customFormat="1" ht="47.25" customHeight="1" thickBot="1">
      <c r="A11" s="540"/>
      <c r="B11" s="540"/>
      <c r="C11" s="540"/>
      <c r="D11" s="540"/>
      <c r="E11" s="540"/>
      <c r="F11" s="540"/>
      <c r="G11" s="540"/>
      <c r="H11" s="117" t="s">
        <v>26</v>
      </c>
      <c r="I11" s="118" t="s">
        <v>32</v>
      </c>
      <c r="J11" s="119" t="s">
        <v>33</v>
      </c>
      <c r="K11" s="112"/>
      <c r="L11" s="112"/>
      <c r="M11" s="112"/>
      <c r="N11" s="113"/>
      <c r="O11" s="114"/>
    </row>
    <row r="12" spans="1:15" s="115" customFormat="1" ht="16.5" customHeight="1" thickBot="1">
      <c r="A12" s="597" t="s">
        <v>31</v>
      </c>
      <c r="B12" s="597"/>
      <c r="C12" s="597"/>
      <c r="D12" s="597"/>
      <c r="E12" s="597"/>
      <c r="F12" s="597"/>
      <c r="G12" s="597"/>
      <c r="H12" s="112"/>
      <c r="I12" s="112"/>
      <c r="J12" s="112"/>
      <c r="K12" s="112"/>
      <c r="L12" s="112"/>
      <c r="M12" s="112"/>
      <c r="N12" s="113"/>
      <c r="O12" s="114"/>
    </row>
    <row r="13" spans="1:15" s="78" customFormat="1" ht="15" customHeight="1">
      <c r="A13" s="530" t="s">
        <v>34</v>
      </c>
      <c r="B13" s="592"/>
      <c r="C13" s="592"/>
      <c r="D13" s="592"/>
      <c r="E13" s="592"/>
      <c r="F13" s="592"/>
      <c r="G13" s="592"/>
      <c r="H13" s="332"/>
      <c r="I13" s="332"/>
      <c r="J13" s="336"/>
      <c r="K13" s="76"/>
      <c r="L13" s="76"/>
      <c r="M13" s="76"/>
      <c r="N13" s="79"/>
      <c r="O13" s="99"/>
    </row>
    <row r="14" spans="1:15" s="78" customFormat="1" ht="15" customHeight="1">
      <c r="A14" s="442" t="s">
        <v>35</v>
      </c>
      <c r="B14" s="443"/>
      <c r="C14" s="443"/>
      <c r="D14" s="443"/>
      <c r="E14" s="443"/>
      <c r="F14" s="443"/>
      <c r="G14" s="443"/>
      <c r="H14" s="331"/>
      <c r="I14" s="331"/>
      <c r="J14" s="333"/>
      <c r="K14" s="76"/>
      <c r="L14" s="76"/>
      <c r="M14" s="76"/>
      <c r="N14" s="79"/>
      <c r="O14" s="99"/>
    </row>
    <row r="15" spans="1:15" s="78" customFormat="1" ht="15" customHeight="1">
      <c r="A15" s="442" t="s">
        <v>36</v>
      </c>
      <c r="B15" s="443"/>
      <c r="C15" s="443"/>
      <c r="D15" s="443"/>
      <c r="E15" s="443"/>
      <c r="F15" s="443"/>
      <c r="G15" s="443"/>
      <c r="H15" s="331"/>
      <c r="I15" s="331"/>
      <c r="J15" s="333"/>
      <c r="K15" s="76"/>
      <c r="L15" s="76"/>
      <c r="M15" s="76"/>
      <c r="N15" s="79"/>
      <c r="O15" s="99"/>
    </row>
    <row r="16" spans="1:15" s="78" customFormat="1" ht="15" customHeight="1">
      <c r="A16" s="442" t="s">
        <v>91</v>
      </c>
      <c r="B16" s="443"/>
      <c r="C16" s="443"/>
      <c r="D16" s="443"/>
      <c r="E16" s="443"/>
      <c r="F16" s="443"/>
      <c r="G16" s="443"/>
      <c r="H16" s="331"/>
      <c r="I16" s="331"/>
      <c r="J16" s="333"/>
      <c r="K16" s="76"/>
      <c r="L16" s="76"/>
      <c r="M16" s="76"/>
      <c r="N16" s="79"/>
      <c r="O16" s="99"/>
    </row>
    <row r="17" spans="1:15" s="78" customFormat="1" ht="15" customHeight="1">
      <c r="A17" s="442" t="s">
        <v>37</v>
      </c>
      <c r="B17" s="443"/>
      <c r="C17" s="443"/>
      <c r="D17" s="443"/>
      <c r="E17" s="443"/>
      <c r="F17" s="443"/>
      <c r="G17" s="443"/>
      <c r="H17" s="331"/>
      <c r="I17" s="331"/>
      <c r="J17" s="333"/>
      <c r="K17" s="76"/>
      <c r="L17" s="76"/>
      <c r="M17" s="76"/>
      <c r="N17" s="79"/>
      <c r="O17" s="99"/>
    </row>
    <row r="18" spans="1:15" s="78" customFormat="1" ht="15" customHeight="1">
      <c r="A18" s="442" t="s">
        <v>92</v>
      </c>
      <c r="B18" s="443"/>
      <c r="C18" s="443"/>
      <c r="D18" s="443"/>
      <c r="E18" s="443"/>
      <c r="F18" s="443"/>
      <c r="G18" s="443"/>
      <c r="H18" s="331"/>
      <c r="I18" s="331"/>
      <c r="J18" s="333"/>
      <c r="K18" s="76"/>
      <c r="L18" s="76"/>
      <c r="M18" s="76"/>
      <c r="N18" s="79"/>
      <c r="O18" s="99"/>
    </row>
    <row r="19" spans="1:15" s="78" customFormat="1" ht="15" customHeight="1">
      <c r="A19" s="442" t="s">
        <v>93</v>
      </c>
      <c r="B19" s="443"/>
      <c r="C19" s="443"/>
      <c r="D19" s="443"/>
      <c r="E19" s="443"/>
      <c r="F19" s="443"/>
      <c r="G19" s="443"/>
      <c r="H19" s="331"/>
      <c r="I19" s="331"/>
      <c r="J19" s="333"/>
      <c r="K19" s="76"/>
      <c r="L19" s="76"/>
      <c r="M19" s="76"/>
      <c r="N19" s="79"/>
      <c r="O19" s="99"/>
    </row>
    <row r="20" spans="1:15" s="78" customFormat="1" ht="15" customHeight="1" thickBot="1">
      <c r="A20" s="452" t="s">
        <v>28</v>
      </c>
      <c r="B20" s="453"/>
      <c r="C20" s="453"/>
      <c r="D20" s="453"/>
      <c r="E20" s="453"/>
      <c r="F20" s="453"/>
      <c r="G20" s="453"/>
      <c r="H20" s="334">
        <f>+H13+H14+H15+H16+H17+H18+H19</f>
        <v>0</v>
      </c>
      <c r="I20" s="334">
        <f>+I13+I14+I15+I16+I17+I18+I19</f>
        <v>0</v>
      </c>
      <c r="J20" s="337">
        <f>+J13+J14+J15+J16+J17+J18+J19</f>
        <v>0</v>
      </c>
      <c r="K20" s="76"/>
      <c r="L20" s="76"/>
      <c r="M20" s="76"/>
      <c r="N20" s="79"/>
      <c r="O20" s="99"/>
    </row>
    <row r="21" spans="1:15" ht="14.25" customHeight="1">
      <c r="A21" s="120"/>
    </row>
    <row r="22" spans="1:15" s="115" customFormat="1" ht="16.5" customHeight="1" thickBot="1">
      <c r="A22" s="597" t="s">
        <v>94</v>
      </c>
      <c r="B22" s="597"/>
      <c r="C22" s="597"/>
      <c r="D22" s="597"/>
      <c r="E22" s="597"/>
      <c r="F22" s="597"/>
      <c r="G22" s="597"/>
      <c r="H22" s="112"/>
      <c r="I22" s="112"/>
      <c r="J22" s="112"/>
      <c r="K22" s="112"/>
      <c r="L22" s="112"/>
      <c r="M22" s="112"/>
      <c r="N22" s="113"/>
      <c r="O22" s="114"/>
    </row>
    <row r="23" spans="1:15" s="78" customFormat="1" ht="15" customHeight="1">
      <c r="A23" s="530" t="s">
        <v>192</v>
      </c>
      <c r="B23" s="592"/>
      <c r="C23" s="592"/>
      <c r="D23" s="592"/>
      <c r="E23" s="592"/>
      <c r="F23" s="592"/>
      <c r="G23" s="592"/>
      <c r="H23" s="332"/>
      <c r="I23" s="332"/>
      <c r="J23" s="336"/>
      <c r="K23" s="76"/>
      <c r="L23" s="76"/>
      <c r="M23" s="76"/>
      <c r="N23" s="79"/>
      <c r="O23" s="99"/>
    </row>
    <row r="24" spans="1:15" s="78" customFormat="1" ht="15" customHeight="1">
      <c r="A24" s="442" t="s">
        <v>194</v>
      </c>
      <c r="B24" s="443"/>
      <c r="C24" s="443"/>
      <c r="D24" s="443"/>
      <c r="E24" s="443"/>
      <c r="F24" s="443"/>
      <c r="G24" s="443"/>
      <c r="H24" s="331"/>
      <c r="I24" s="331"/>
      <c r="J24" s="333"/>
      <c r="K24" s="76"/>
      <c r="L24" s="76"/>
      <c r="M24" s="76"/>
      <c r="N24" s="79"/>
      <c r="O24" s="99"/>
    </row>
    <row r="25" spans="1:15" s="78" customFormat="1" ht="15" customHeight="1">
      <c r="A25" s="442" t="s">
        <v>195</v>
      </c>
      <c r="B25" s="443"/>
      <c r="C25" s="443"/>
      <c r="D25" s="443"/>
      <c r="E25" s="443"/>
      <c r="F25" s="443"/>
      <c r="G25" s="443"/>
      <c r="H25" s="331"/>
      <c r="I25" s="331"/>
      <c r="J25" s="333"/>
      <c r="K25" s="76"/>
      <c r="L25" s="76"/>
      <c r="M25" s="76"/>
      <c r="N25" s="79"/>
      <c r="O25" s="99"/>
    </row>
    <row r="26" spans="1:15" s="78" customFormat="1" ht="15" customHeight="1">
      <c r="A26" s="442" t="s">
        <v>193</v>
      </c>
      <c r="B26" s="443"/>
      <c r="C26" s="443"/>
      <c r="D26" s="443"/>
      <c r="E26" s="443"/>
      <c r="F26" s="443"/>
      <c r="G26" s="443"/>
      <c r="H26" s="331"/>
      <c r="I26" s="331"/>
      <c r="J26" s="333"/>
      <c r="K26" s="76"/>
      <c r="L26" s="76"/>
      <c r="M26" s="76"/>
      <c r="N26" s="79"/>
      <c r="O26" s="99"/>
    </row>
    <row r="27" spans="1:15" s="78" customFormat="1" ht="15" customHeight="1" thickBot="1">
      <c r="A27" s="452" t="s">
        <v>28</v>
      </c>
      <c r="B27" s="453"/>
      <c r="C27" s="453"/>
      <c r="D27" s="453"/>
      <c r="E27" s="453"/>
      <c r="F27" s="453"/>
      <c r="G27" s="453"/>
      <c r="H27" s="334">
        <f>+H23+H24+H25+H26</f>
        <v>0</v>
      </c>
      <c r="I27" s="334">
        <f>+I23+I24+I25+I26</f>
        <v>0</v>
      </c>
      <c r="J27" s="337">
        <f>+J23+J24+J25+J26</f>
        <v>0</v>
      </c>
      <c r="K27" s="76"/>
      <c r="L27" s="76"/>
      <c r="M27" s="76"/>
      <c r="N27" s="79"/>
      <c r="O27" s="99"/>
    </row>
    <row r="28" spans="1:15" ht="14.25" customHeight="1">
      <c r="A28" s="116"/>
    </row>
    <row r="29" spans="1:15" s="115" customFormat="1" ht="16.5" customHeight="1" thickBot="1">
      <c r="A29" s="597" t="s">
        <v>111</v>
      </c>
      <c r="B29" s="597"/>
      <c r="C29" s="597"/>
      <c r="D29" s="597"/>
      <c r="E29" s="597"/>
      <c r="F29" s="597"/>
      <c r="G29" s="597"/>
      <c r="H29" s="112"/>
      <c r="I29" s="112"/>
      <c r="J29" s="112"/>
      <c r="K29" s="112"/>
      <c r="L29" s="112"/>
      <c r="M29" s="112"/>
      <c r="N29" s="113"/>
      <c r="O29" s="114"/>
    </row>
    <row r="30" spans="1:15" s="78" customFormat="1" ht="15" customHeight="1">
      <c r="A30" s="530" t="s">
        <v>38</v>
      </c>
      <c r="B30" s="592"/>
      <c r="C30" s="592"/>
      <c r="D30" s="592"/>
      <c r="E30" s="592"/>
      <c r="F30" s="592"/>
      <c r="G30" s="592"/>
      <c r="H30" s="332"/>
      <c r="I30" s="332"/>
      <c r="J30" s="336"/>
      <c r="K30" s="76"/>
      <c r="L30" s="76"/>
      <c r="M30" s="76"/>
      <c r="N30" s="79"/>
      <c r="O30" s="99"/>
    </row>
    <row r="31" spans="1:15" s="78" customFormat="1" ht="15" customHeight="1">
      <c r="A31" s="442" t="s">
        <v>40</v>
      </c>
      <c r="B31" s="443"/>
      <c r="C31" s="443"/>
      <c r="D31" s="443"/>
      <c r="E31" s="443"/>
      <c r="F31" s="443"/>
      <c r="G31" s="443"/>
      <c r="H31" s="331"/>
      <c r="I31" s="331"/>
      <c r="J31" s="333"/>
      <c r="K31" s="76"/>
      <c r="L31" s="76"/>
      <c r="M31" s="76"/>
      <c r="N31" s="79"/>
      <c r="O31" s="99"/>
    </row>
    <row r="32" spans="1:15" s="78" customFormat="1" ht="15" customHeight="1">
      <c r="A32" s="442" t="s">
        <v>39</v>
      </c>
      <c r="B32" s="443"/>
      <c r="C32" s="443"/>
      <c r="D32" s="443"/>
      <c r="E32" s="443"/>
      <c r="F32" s="443"/>
      <c r="G32" s="443"/>
      <c r="H32" s="331"/>
      <c r="I32" s="331"/>
      <c r="J32" s="333"/>
      <c r="K32" s="76"/>
      <c r="L32" s="76"/>
      <c r="M32" s="76"/>
      <c r="N32" s="79"/>
      <c r="O32" s="99"/>
    </row>
    <row r="33" spans="1:15" s="78" customFormat="1" ht="15" customHeight="1" thickBot="1">
      <c r="A33" s="452" t="s">
        <v>28</v>
      </c>
      <c r="B33" s="453"/>
      <c r="C33" s="453"/>
      <c r="D33" s="453"/>
      <c r="E33" s="453"/>
      <c r="F33" s="453"/>
      <c r="G33" s="453"/>
      <c r="H33" s="334">
        <f>+H30+H31+H32</f>
        <v>0</v>
      </c>
      <c r="I33" s="334">
        <f>+I30+I31+I32</f>
        <v>0</v>
      </c>
      <c r="J33" s="337">
        <f t="shared" ref="J33" si="0">+J30+J31+J32</f>
        <v>0</v>
      </c>
      <c r="K33" s="76"/>
      <c r="L33" s="76"/>
      <c r="M33" s="76"/>
      <c r="N33" s="79"/>
      <c r="O33" s="99"/>
    </row>
    <row r="34" spans="1:15" ht="14.25" customHeight="1">
      <c r="A34" s="116"/>
      <c r="H34" s="104"/>
      <c r="I34" s="104"/>
      <c r="J34" s="104"/>
    </row>
    <row r="35" spans="1:15" s="115" customFormat="1" ht="16.5" customHeight="1" thickBot="1">
      <c r="A35" s="667" t="s">
        <v>247</v>
      </c>
      <c r="B35" s="667"/>
      <c r="C35" s="667"/>
      <c r="D35" s="667"/>
      <c r="E35" s="667"/>
      <c r="F35" s="667"/>
      <c r="G35" s="667"/>
      <c r="H35" s="135"/>
      <c r="I35" s="135"/>
      <c r="J35" s="135"/>
      <c r="K35" s="112"/>
      <c r="L35" s="112"/>
      <c r="M35" s="112"/>
      <c r="N35" s="113"/>
      <c r="O35" s="114"/>
    </row>
    <row r="36" spans="1:15" s="78" customFormat="1" ht="15" customHeight="1">
      <c r="A36" s="446" t="s">
        <v>162</v>
      </c>
      <c r="B36" s="447"/>
      <c r="C36" s="447"/>
      <c r="D36" s="447"/>
      <c r="E36" s="447"/>
      <c r="F36" s="447"/>
      <c r="G36" s="447"/>
      <c r="H36" s="332"/>
      <c r="I36" s="332"/>
      <c r="J36" s="336"/>
      <c r="K36" s="76"/>
      <c r="L36" s="76"/>
      <c r="M36" s="76"/>
      <c r="N36" s="79"/>
      <c r="O36" s="99"/>
    </row>
    <row r="37" spans="1:15" s="78" customFormat="1" ht="15" customHeight="1">
      <c r="A37" s="676" t="s">
        <v>41</v>
      </c>
      <c r="B37" s="677"/>
      <c r="C37" s="677"/>
      <c r="D37" s="677"/>
      <c r="E37" s="677"/>
      <c r="F37" s="677"/>
      <c r="G37" s="678"/>
      <c r="H37" s="331"/>
      <c r="I37" s="331"/>
      <c r="J37" s="333"/>
      <c r="K37" s="76"/>
      <c r="L37" s="76"/>
      <c r="M37" s="76"/>
      <c r="N37" s="79"/>
      <c r="O37" s="99"/>
    </row>
    <row r="38" spans="1:15" s="78" customFormat="1" ht="15" customHeight="1">
      <c r="A38" s="501" t="s">
        <v>163</v>
      </c>
      <c r="B38" s="548"/>
      <c r="C38" s="548"/>
      <c r="D38" s="548"/>
      <c r="E38" s="548"/>
      <c r="F38" s="548"/>
      <c r="G38" s="548"/>
      <c r="H38" s="331"/>
      <c r="I38" s="331"/>
      <c r="J38" s="333"/>
      <c r="K38" s="76"/>
      <c r="L38" s="76"/>
      <c r="M38" s="76"/>
      <c r="N38" s="79"/>
      <c r="O38" s="99"/>
    </row>
    <row r="39" spans="1:15" s="78" customFormat="1" ht="15" customHeight="1">
      <c r="A39" s="442" t="s">
        <v>95</v>
      </c>
      <c r="B39" s="443"/>
      <c r="C39" s="443"/>
      <c r="D39" s="443"/>
      <c r="E39" s="443"/>
      <c r="F39" s="443"/>
      <c r="G39" s="443"/>
      <c r="H39" s="331"/>
      <c r="I39" s="331"/>
      <c r="J39" s="333"/>
      <c r="K39" s="76"/>
      <c r="L39" s="76"/>
      <c r="M39" s="76"/>
      <c r="N39" s="79"/>
      <c r="O39" s="99"/>
    </row>
    <row r="40" spans="1:15" s="78" customFormat="1" ht="15" customHeight="1" thickBot="1">
      <c r="A40" s="452" t="s">
        <v>28</v>
      </c>
      <c r="B40" s="453"/>
      <c r="C40" s="453"/>
      <c r="D40" s="453"/>
      <c r="E40" s="453"/>
      <c r="F40" s="453"/>
      <c r="G40" s="453"/>
      <c r="H40" s="334">
        <f>+H36+H38+H39</f>
        <v>0</v>
      </c>
      <c r="I40" s="334">
        <f t="shared" ref="I40" si="1">+I36+I38+I39</f>
        <v>0</v>
      </c>
      <c r="J40" s="337">
        <f>+J36+J38+J39</f>
        <v>0</v>
      </c>
      <c r="K40" s="76"/>
      <c r="L40" s="76"/>
      <c r="M40" s="76"/>
      <c r="N40" s="79"/>
      <c r="O40" s="99"/>
    </row>
    <row r="41" spans="1:15" ht="12" customHeight="1">
      <c r="A41" s="116"/>
    </row>
    <row r="42" spans="1:15" ht="12" customHeight="1">
      <c r="A42" s="132"/>
    </row>
    <row r="43" spans="1:15" ht="12" customHeight="1">
      <c r="A43" s="116"/>
    </row>
    <row r="44" spans="1:15" ht="12" customHeight="1">
      <c r="A44" s="116"/>
    </row>
  </sheetData>
  <sheetProtection algorithmName="SHA-512" hashValue="WNeWw0vqkbznbSd6fzEC+zKALxZtr690eSWo2VGVt1WzM1TSQybasa3tul7LchYUX5/Pa+625Ky9ZclYw9Ep1Q==" saltValue="A8Md96/LR22DkUY3+nae9w==" spinCount="100000" sheet="1" objects="1" scenarios="1" selectLockedCells="1"/>
  <mergeCells count="31">
    <mergeCell ref="A1:J1"/>
    <mergeCell ref="A5:J5"/>
    <mergeCell ref="A18:G18"/>
    <mergeCell ref="H7:J7"/>
    <mergeCell ref="A10:G11"/>
    <mergeCell ref="H10:J10"/>
    <mergeCell ref="A12:G12"/>
    <mergeCell ref="A13:G13"/>
    <mergeCell ref="A14:G14"/>
    <mergeCell ref="A15:G15"/>
    <mergeCell ref="A16:G16"/>
    <mergeCell ref="A17:G17"/>
    <mergeCell ref="A32:G32"/>
    <mergeCell ref="A19:G19"/>
    <mergeCell ref="A20:G20"/>
    <mergeCell ref="A22:G22"/>
    <mergeCell ref="A23:G23"/>
    <mergeCell ref="A24:G24"/>
    <mergeCell ref="A25:G25"/>
    <mergeCell ref="A26:G26"/>
    <mergeCell ref="A27:G27"/>
    <mergeCell ref="A29:G29"/>
    <mergeCell ref="A30:G30"/>
    <mergeCell ref="A31:G31"/>
    <mergeCell ref="A40:G40"/>
    <mergeCell ref="A33:G33"/>
    <mergeCell ref="A35:G35"/>
    <mergeCell ref="A36:G36"/>
    <mergeCell ref="A37:G37"/>
    <mergeCell ref="A38:G38"/>
    <mergeCell ref="A39:G3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41"/>
  <sheetViews>
    <sheetView showGridLines="0" topLeftCell="A8" workbookViewId="0">
      <selection activeCell="G28" sqref="G28:H28"/>
    </sheetView>
  </sheetViews>
  <sheetFormatPr defaultColWidth="9.140625" defaultRowHeight="12.75"/>
  <cols>
    <col min="1" max="4" width="8.140625" style="34" customWidth="1"/>
    <col min="5" max="8" width="15.5703125" style="34" customWidth="1"/>
    <col min="9" max="9" width="10.28515625" style="34" customWidth="1"/>
    <col min="10" max="11" width="14.28515625" style="34" customWidth="1"/>
    <col min="12" max="16384" width="9.140625" style="34"/>
  </cols>
  <sheetData>
    <row r="1" spans="1:13" s="32" customFormat="1" ht="18">
      <c r="A1" s="541" t="s">
        <v>79</v>
      </c>
      <c r="B1" s="541"/>
      <c r="C1" s="541"/>
      <c r="D1" s="541"/>
      <c r="E1" s="541"/>
      <c r="F1" s="541"/>
      <c r="G1" s="541"/>
      <c r="H1" s="541"/>
      <c r="I1" s="85"/>
      <c r="J1" s="85"/>
      <c r="K1" s="109"/>
    </row>
    <row r="2" spans="1:13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3" ht="21" customHeight="1" thickBot="1">
      <c r="A3" s="33"/>
      <c r="B3" s="33"/>
      <c r="C3" s="33"/>
      <c r="D3" s="33"/>
      <c r="E3" s="33"/>
    </row>
    <row r="4" spans="1:13" s="79" customFormat="1" ht="30.75" customHeight="1" thickBot="1">
      <c r="A4" s="679" t="s">
        <v>284</v>
      </c>
      <c r="B4" s="680"/>
      <c r="C4" s="680"/>
      <c r="D4" s="680"/>
      <c r="E4" s="680"/>
      <c r="F4" s="680"/>
      <c r="G4" s="680"/>
      <c r="H4" s="681"/>
      <c r="I4" s="111"/>
      <c r="J4" s="111"/>
      <c r="K4" s="111"/>
    </row>
    <row r="5" spans="1:13" s="78" customFormat="1" ht="30.75" customHeight="1" thickBot="1">
      <c r="A5" s="75"/>
      <c r="B5" s="75"/>
      <c r="C5" s="75"/>
      <c r="D5" s="75"/>
      <c r="E5" s="75"/>
      <c r="F5" s="75"/>
      <c r="G5" s="75"/>
      <c r="H5" s="76"/>
      <c r="I5" s="76"/>
      <c r="J5" s="76"/>
      <c r="K5" s="76"/>
    </row>
    <row r="6" spans="1:13" ht="21.75" customHeight="1" thickBot="1">
      <c r="A6" s="122"/>
      <c r="B6" s="80"/>
      <c r="C6" s="80"/>
      <c r="D6" s="80"/>
      <c r="E6" s="80"/>
      <c r="F6" s="80"/>
      <c r="G6" s="688">
        <v>2014</v>
      </c>
      <c r="H6" s="463"/>
    </row>
    <row r="7" spans="1:13" ht="12" hidden="1" customHeight="1">
      <c r="A7" s="122"/>
      <c r="B7" s="80"/>
      <c r="C7" s="80"/>
      <c r="D7" s="80"/>
      <c r="E7" s="80"/>
      <c r="F7" s="80"/>
      <c r="G7" s="136"/>
      <c r="H7" s="124"/>
    </row>
    <row r="8" spans="1:13" ht="3" customHeight="1" thickBot="1">
      <c r="A8" s="116"/>
    </row>
    <row r="9" spans="1:13" ht="33.75" customHeight="1" thickBot="1">
      <c r="A9" s="540"/>
      <c r="B9" s="540"/>
      <c r="C9" s="540"/>
      <c r="D9" s="540"/>
      <c r="E9" s="540"/>
      <c r="F9" s="75"/>
      <c r="G9" s="689" t="s">
        <v>96</v>
      </c>
      <c r="H9" s="690"/>
    </row>
    <row r="10" spans="1:13" s="115" customFormat="1" ht="16.5" customHeight="1" thickBot="1">
      <c r="A10" s="610" t="s">
        <v>164</v>
      </c>
      <c r="B10" s="610"/>
      <c r="C10" s="610"/>
      <c r="D10" s="610"/>
      <c r="E10" s="610"/>
      <c r="F10" s="610"/>
      <c r="G10" s="127"/>
      <c r="H10" s="112"/>
      <c r="I10" s="112"/>
      <c r="J10" s="112"/>
      <c r="K10" s="112"/>
      <c r="L10" s="113"/>
      <c r="M10" s="114"/>
    </row>
    <row r="11" spans="1:13" s="78" customFormat="1" ht="15" customHeight="1">
      <c r="A11" s="530" t="s">
        <v>42</v>
      </c>
      <c r="B11" s="592"/>
      <c r="C11" s="592"/>
      <c r="D11" s="592"/>
      <c r="E11" s="592"/>
      <c r="F11" s="592"/>
      <c r="G11" s="686"/>
      <c r="H11" s="687"/>
      <c r="I11" s="76"/>
      <c r="J11" s="76"/>
      <c r="K11" s="76"/>
      <c r="L11" s="79"/>
      <c r="M11" s="99"/>
    </row>
    <row r="12" spans="1:13" s="78" customFormat="1" ht="15" customHeight="1">
      <c r="A12" s="442" t="s">
        <v>43</v>
      </c>
      <c r="B12" s="443"/>
      <c r="C12" s="443"/>
      <c r="D12" s="443"/>
      <c r="E12" s="443"/>
      <c r="F12" s="443"/>
      <c r="G12" s="682"/>
      <c r="H12" s="683"/>
      <c r="I12" s="76"/>
      <c r="J12" s="76"/>
      <c r="K12" s="76"/>
      <c r="L12" s="79"/>
      <c r="M12" s="99"/>
    </row>
    <row r="13" spans="1:13" s="78" customFormat="1" ht="15" customHeight="1">
      <c r="A13" s="442" t="s">
        <v>44</v>
      </c>
      <c r="B13" s="443"/>
      <c r="C13" s="443"/>
      <c r="D13" s="443"/>
      <c r="E13" s="443"/>
      <c r="F13" s="443"/>
      <c r="G13" s="682"/>
      <c r="H13" s="683"/>
      <c r="I13" s="76"/>
      <c r="J13" s="76"/>
      <c r="K13" s="76"/>
      <c r="L13" s="79"/>
      <c r="M13" s="99"/>
    </row>
    <row r="14" spans="1:13" s="78" customFormat="1" ht="15" customHeight="1">
      <c r="A14" s="442" t="s">
        <v>45</v>
      </c>
      <c r="B14" s="443"/>
      <c r="C14" s="443"/>
      <c r="D14" s="443"/>
      <c r="E14" s="443"/>
      <c r="F14" s="443"/>
      <c r="G14" s="682"/>
      <c r="H14" s="683"/>
      <c r="I14" s="76"/>
      <c r="J14" s="76"/>
      <c r="K14" s="76"/>
      <c r="L14" s="79"/>
      <c r="M14" s="99"/>
    </row>
    <row r="15" spans="1:13" s="78" customFormat="1" ht="15" customHeight="1">
      <c r="A15" s="442" t="s">
        <v>46</v>
      </c>
      <c r="B15" s="443"/>
      <c r="C15" s="443"/>
      <c r="D15" s="443"/>
      <c r="E15" s="443"/>
      <c r="F15" s="443"/>
      <c r="G15" s="682"/>
      <c r="H15" s="683"/>
      <c r="I15" s="76"/>
      <c r="J15" s="76"/>
      <c r="K15" s="76"/>
      <c r="L15" s="79"/>
      <c r="M15" s="99"/>
    </row>
    <row r="16" spans="1:13" s="78" customFormat="1" ht="15" customHeight="1">
      <c r="A16" s="442" t="s">
        <v>47</v>
      </c>
      <c r="B16" s="443"/>
      <c r="C16" s="443"/>
      <c r="D16" s="443"/>
      <c r="E16" s="443"/>
      <c r="F16" s="443"/>
      <c r="G16" s="682"/>
      <c r="H16" s="683"/>
      <c r="I16" s="76"/>
      <c r="J16" s="76"/>
      <c r="K16" s="76"/>
      <c r="L16" s="79"/>
      <c r="M16" s="99"/>
    </row>
    <row r="17" spans="1:13" s="78" customFormat="1" ht="15" customHeight="1">
      <c r="A17" s="508" t="s">
        <v>48</v>
      </c>
      <c r="B17" s="509"/>
      <c r="C17" s="509"/>
      <c r="D17" s="509"/>
      <c r="E17" s="509"/>
      <c r="F17" s="581"/>
      <c r="G17" s="682"/>
      <c r="H17" s="683"/>
      <c r="I17" s="76"/>
      <c r="J17" s="76"/>
      <c r="K17" s="76"/>
      <c r="L17" s="79"/>
      <c r="M17" s="99"/>
    </row>
    <row r="18" spans="1:13" s="78" customFormat="1" ht="15" customHeight="1">
      <c r="A18" s="508" t="s">
        <v>49</v>
      </c>
      <c r="B18" s="509"/>
      <c r="C18" s="509"/>
      <c r="D18" s="509"/>
      <c r="E18" s="509"/>
      <c r="F18" s="581"/>
      <c r="G18" s="682"/>
      <c r="H18" s="683"/>
      <c r="I18" s="76"/>
      <c r="J18" s="76"/>
      <c r="K18" s="76"/>
      <c r="L18" s="79"/>
      <c r="M18" s="99"/>
    </row>
    <row r="19" spans="1:13" s="78" customFormat="1" ht="15" customHeight="1">
      <c r="A19" s="508" t="s">
        <v>50</v>
      </c>
      <c r="B19" s="509"/>
      <c r="C19" s="509"/>
      <c r="D19" s="509"/>
      <c r="E19" s="509"/>
      <c r="F19" s="581"/>
      <c r="G19" s="682"/>
      <c r="H19" s="683"/>
      <c r="I19" s="76"/>
      <c r="J19" s="76"/>
      <c r="K19" s="76"/>
      <c r="L19" s="79"/>
      <c r="M19" s="99"/>
    </row>
    <row r="20" spans="1:13" s="78" customFormat="1" ht="15" customHeight="1">
      <c r="A20" s="508" t="s">
        <v>51</v>
      </c>
      <c r="B20" s="509"/>
      <c r="C20" s="509"/>
      <c r="D20" s="509"/>
      <c r="E20" s="509"/>
      <c r="F20" s="581"/>
      <c r="G20" s="682"/>
      <c r="H20" s="683"/>
      <c r="I20" s="76"/>
      <c r="J20" s="76"/>
      <c r="K20" s="76"/>
      <c r="L20" s="79"/>
      <c r="M20" s="99"/>
    </row>
    <row r="21" spans="1:13" s="78" customFormat="1" ht="15" customHeight="1" thickBot="1">
      <c r="A21" s="561" t="s">
        <v>29</v>
      </c>
      <c r="B21" s="582"/>
      <c r="C21" s="582"/>
      <c r="D21" s="582"/>
      <c r="E21" s="582"/>
      <c r="F21" s="583"/>
      <c r="G21" s="684">
        <f>+G11+G12+G13+G14+G15+G16+G17+G18+G19+G20</f>
        <v>0</v>
      </c>
      <c r="H21" s="685"/>
      <c r="I21" s="76"/>
      <c r="J21" s="76"/>
      <c r="K21" s="76"/>
      <c r="L21" s="79"/>
      <c r="M21" s="99"/>
    </row>
    <row r="22" spans="1:13" ht="14.25" customHeight="1">
      <c r="A22" s="116"/>
    </row>
    <row r="23" spans="1:13" s="115" customFormat="1" ht="16.5" customHeight="1" thickBot="1">
      <c r="A23" s="597" t="s">
        <v>31</v>
      </c>
      <c r="B23" s="597"/>
      <c r="C23" s="597"/>
      <c r="D23" s="597"/>
      <c r="E23" s="597"/>
      <c r="F23" s="127"/>
      <c r="G23" s="127"/>
      <c r="H23" s="112"/>
      <c r="I23" s="112"/>
      <c r="J23" s="112"/>
      <c r="K23" s="112"/>
      <c r="L23" s="113"/>
      <c r="M23" s="114"/>
    </row>
    <row r="24" spans="1:13" s="78" customFormat="1" ht="15" customHeight="1">
      <c r="A24" s="538" t="s">
        <v>34</v>
      </c>
      <c r="B24" s="539"/>
      <c r="C24" s="539"/>
      <c r="D24" s="539"/>
      <c r="E24" s="539"/>
      <c r="F24" s="611"/>
      <c r="G24" s="686"/>
      <c r="H24" s="687"/>
      <c r="I24" s="76"/>
      <c r="J24" s="76"/>
      <c r="K24" s="76"/>
      <c r="L24" s="79"/>
      <c r="M24" s="99"/>
    </row>
    <row r="25" spans="1:13" s="78" customFormat="1" ht="15" customHeight="1">
      <c r="A25" s="508" t="s">
        <v>35</v>
      </c>
      <c r="B25" s="509"/>
      <c r="C25" s="509"/>
      <c r="D25" s="509"/>
      <c r="E25" s="509"/>
      <c r="F25" s="581"/>
      <c r="G25" s="682"/>
      <c r="H25" s="683"/>
      <c r="I25" s="76"/>
      <c r="J25" s="76"/>
      <c r="K25" s="76"/>
      <c r="L25" s="79"/>
      <c r="M25" s="99"/>
    </row>
    <row r="26" spans="1:13" s="78" customFormat="1" ht="15" customHeight="1">
      <c r="A26" s="508" t="s">
        <v>36</v>
      </c>
      <c r="B26" s="509"/>
      <c r="C26" s="509"/>
      <c r="D26" s="509"/>
      <c r="E26" s="509"/>
      <c r="F26" s="581"/>
      <c r="G26" s="682"/>
      <c r="H26" s="683"/>
      <c r="I26" s="76"/>
      <c r="J26" s="76"/>
      <c r="K26" s="76"/>
      <c r="L26" s="79"/>
      <c r="M26" s="99"/>
    </row>
    <row r="27" spans="1:13" s="78" customFormat="1" ht="15" customHeight="1">
      <c r="A27" s="508" t="s">
        <v>91</v>
      </c>
      <c r="B27" s="509"/>
      <c r="C27" s="509"/>
      <c r="D27" s="509"/>
      <c r="E27" s="509"/>
      <c r="F27" s="581"/>
      <c r="G27" s="682"/>
      <c r="H27" s="683"/>
      <c r="I27" s="76"/>
      <c r="J27" s="76"/>
      <c r="K27" s="76"/>
      <c r="L27" s="79"/>
      <c r="M27" s="99"/>
    </row>
    <row r="28" spans="1:13" s="78" customFormat="1" ht="15" customHeight="1">
      <c r="A28" s="508" t="s">
        <v>37</v>
      </c>
      <c r="B28" s="509"/>
      <c r="C28" s="509"/>
      <c r="D28" s="509"/>
      <c r="E28" s="509"/>
      <c r="F28" s="581"/>
      <c r="G28" s="682"/>
      <c r="H28" s="683"/>
      <c r="I28" s="76"/>
      <c r="J28" s="76"/>
      <c r="K28" s="76"/>
      <c r="L28" s="79"/>
      <c r="M28" s="99"/>
    </row>
    <row r="29" spans="1:13" s="78" customFormat="1" ht="15" customHeight="1">
      <c r="A29" s="508" t="s">
        <v>92</v>
      </c>
      <c r="B29" s="509"/>
      <c r="C29" s="509"/>
      <c r="D29" s="509"/>
      <c r="E29" s="509"/>
      <c r="F29" s="581"/>
      <c r="G29" s="682"/>
      <c r="H29" s="683"/>
      <c r="I29" s="76"/>
      <c r="J29" s="76"/>
      <c r="K29" s="76"/>
      <c r="L29" s="79"/>
      <c r="M29" s="99"/>
    </row>
    <row r="30" spans="1:13" s="78" customFormat="1" ht="15" customHeight="1">
      <c r="A30" s="508" t="s">
        <v>93</v>
      </c>
      <c r="B30" s="509"/>
      <c r="C30" s="509"/>
      <c r="D30" s="509"/>
      <c r="E30" s="509"/>
      <c r="F30" s="581"/>
      <c r="G30" s="682"/>
      <c r="H30" s="683"/>
      <c r="I30" s="76"/>
      <c r="J30" s="76"/>
      <c r="K30" s="76"/>
      <c r="L30" s="79"/>
      <c r="M30" s="99"/>
    </row>
    <row r="31" spans="1:13" s="78" customFormat="1" ht="15" customHeight="1" thickBot="1">
      <c r="A31" s="561" t="s">
        <v>29</v>
      </c>
      <c r="B31" s="582"/>
      <c r="C31" s="582"/>
      <c r="D31" s="582"/>
      <c r="E31" s="582"/>
      <c r="F31" s="583"/>
      <c r="G31" s="684">
        <f>+G24+G25+G26+G27+G28+G29+G30</f>
        <v>0</v>
      </c>
      <c r="H31" s="685"/>
      <c r="I31" s="76"/>
      <c r="J31" s="76"/>
      <c r="K31" s="76"/>
      <c r="L31" s="79"/>
      <c r="M31" s="99"/>
    </row>
    <row r="32" spans="1:13" ht="14.25" customHeight="1">
      <c r="A32" s="116"/>
    </row>
    <row r="33" spans="1:13" s="115" customFormat="1" ht="16.5" customHeight="1" thickBot="1">
      <c r="A33" s="597" t="s">
        <v>111</v>
      </c>
      <c r="B33" s="597"/>
      <c r="C33" s="597"/>
      <c r="D33" s="597"/>
      <c r="E33" s="597"/>
      <c r="F33" s="127"/>
      <c r="G33" s="127"/>
      <c r="H33" s="112"/>
      <c r="I33" s="112"/>
      <c r="J33" s="112"/>
      <c r="K33" s="112"/>
      <c r="L33" s="113"/>
      <c r="M33" s="114"/>
    </row>
    <row r="34" spans="1:13" s="78" customFormat="1" ht="15" customHeight="1">
      <c r="A34" s="530" t="s">
        <v>38</v>
      </c>
      <c r="B34" s="592"/>
      <c r="C34" s="592"/>
      <c r="D34" s="592"/>
      <c r="E34" s="592"/>
      <c r="F34" s="592"/>
      <c r="G34" s="450"/>
      <c r="H34" s="465"/>
      <c r="I34" s="76"/>
      <c r="J34" s="76"/>
      <c r="K34" s="76"/>
      <c r="L34" s="79"/>
      <c r="M34" s="99"/>
    </row>
    <row r="35" spans="1:13" s="78" customFormat="1" ht="15" customHeight="1">
      <c r="A35" s="442" t="s">
        <v>40</v>
      </c>
      <c r="B35" s="443"/>
      <c r="C35" s="443"/>
      <c r="D35" s="443"/>
      <c r="E35" s="443"/>
      <c r="F35" s="443"/>
      <c r="G35" s="444"/>
      <c r="H35" s="451"/>
      <c r="I35" s="76"/>
      <c r="J35" s="76"/>
      <c r="K35" s="76"/>
      <c r="L35" s="79"/>
      <c r="M35" s="99"/>
    </row>
    <row r="36" spans="1:13" s="78" customFormat="1" ht="15" customHeight="1">
      <c r="A36" s="442" t="s">
        <v>39</v>
      </c>
      <c r="B36" s="443"/>
      <c r="C36" s="443"/>
      <c r="D36" s="443"/>
      <c r="E36" s="443"/>
      <c r="F36" s="443"/>
      <c r="G36" s="444"/>
      <c r="H36" s="451"/>
      <c r="I36" s="76"/>
      <c r="J36" s="76"/>
      <c r="K36" s="76"/>
      <c r="L36" s="79"/>
      <c r="M36" s="99"/>
    </row>
    <row r="37" spans="1:13" s="78" customFormat="1" ht="15" customHeight="1" thickBot="1">
      <c r="A37" s="452" t="s">
        <v>29</v>
      </c>
      <c r="B37" s="453"/>
      <c r="C37" s="453"/>
      <c r="D37" s="453"/>
      <c r="E37" s="453"/>
      <c r="F37" s="453"/>
      <c r="G37" s="454">
        <f>+G34+G35+G36</f>
        <v>0</v>
      </c>
      <c r="H37" s="466"/>
      <c r="I37" s="76"/>
      <c r="J37" s="76"/>
      <c r="K37" s="76"/>
      <c r="L37" s="79"/>
      <c r="M37" s="99"/>
    </row>
    <row r="38" spans="1:13" ht="14.25" customHeight="1">
      <c r="A38" s="116"/>
    </row>
    <row r="39" spans="1:13" ht="12" customHeight="1">
      <c r="A39" s="116"/>
    </row>
    <row r="40" spans="1:13" ht="12" customHeight="1">
      <c r="A40" s="116"/>
    </row>
    <row r="41" spans="1:13" ht="12" customHeight="1">
      <c r="A41" s="116"/>
    </row>
  </sheetData>
  <sheetProtection algorithmName="SHA-512" hashValue="ZX6dhxm42E4zatElwC0sLpEKMOtUBpPP3TI24JUTly2bjKV59G+D1XEk4EaZhJXsT4NytNDsP4OKQWxowBIr9g==" saltValue="C2PTth9GRY8tRq0vRYDOCg==" spinCount="100000" sheet="1" objects="1" scenarios="1" selectLockedCells="1"/>
  <mergeCells count="54">
    <mergeCell ref="A1:H1"/>
    <mergeCell ref="A4:H4"/>
    <mergeCell ref="A13:F13"/>
    <mergeCell ref="G13:H13"/>
    <mergeCell ref="G6:H6"/>
    <mergeCell ref="A9:E9"/>
    <mergeCell ref="G9:H9"/>
    <mergeCell ref="A10:F10"/>
    <mergeCell ref="A11:F11"/>
    <mergeCell ref="G11:H11"/>
    <mergeCell ref="A12:F12"/>
    <mergeCell ref="G12:H12"/>
    <mergeCell ref="A14:F14"/>
    <mergeCell ref="G14:H14"/>
    <mergeCell ref="A15:F15"/>
    <mergeCell ref="G15:H15"/>
    <mergeCell ref="A16:F16"/>
    <mergeCell ref="G16:H16"/>
    <mergeCell ref="A24:F24"/>
    <mergeCell ref="G24:H24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3:E23"/>
    <mergeCell ref="A25:F25"/>
    <mergeCell ref="G25:H25"/>
    <mergeCell ref="A26:F26"/>
    <mergeCell ref="G26:H26"/>
    <mergeCell ref="A27:F27"/>
    <mergeCell ref="G27:H27"/>
    <mergeCell ref="A31:F31"/>
    <mergeCell ref="G31:H31"/>
    <mergeCell ref="A33:E33"/>
    <mergeCell ref="A34:F34"/>
    <mergeCell ref="G34:H34"/>
    <mergeCell ref="A28:F28"/>
    <mergeCell ref="G28:H28"/>
    <mergeCell ref="A29:F29"/>
    <mergeCell ref="G29:H29"/>
    <mergeCell ref="A30:F30"/>
    <mergeCell ref="G30:H30"/>
    <mergeCell ref="A36:F36"/>
    <mergeCell ref="G36:H36"/>
    <mergeCell ref="A37:F37"/>
    <mergeCell ref="G37:H37"/>
    <mergeCell ref="A35:F35"/>
    <mergeCell ref="G35:H3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N51"/>
  <sheetViews>
    <sheetView showGridLines="0" topLeftCell="A23" workbookViewId="0">
      <selection activeCell="L51" sqref="L51"/>
    </sheetView>
  </sheetViews>
  <sheetFormatPr defaultColWidth="9.140625" defaultRowHeight="12.75"/>
  <cols>
    <col min="1" max="1" width="17.28515625" style="34" customWidth="1"/>
    <col min="2" max="2" width="2.7109375" style="34" customWidth="1"/>
    <col min="3" max="3" width="8.7109375" style="34" customWidth="1"/>
    <col min="4" max="4" width="28.140625" style="34" customWidth="1"/>
    <col min="5" max="5" width="16.140625" style="34" customWidth="1"/>
    <col min="6" max="6" width="14.140625" style="34" customWidth="1"/>
    <col min="7" max="7" width="19.42578125" style="34" customWidth="1"/>
    <col min="8" max="12" width="13.5703125" style="34" customWidth="1"/>
    <col min="13" max="13" width="17.42578125" style="34" customWidth="1"/>
    <col min="14" max="14" width="12" style="34" customWidth="1"/>
    <col min="15" max="15" width="8.85546875" style="34" customWidth="1"/>
    <col min="16" max="16384" width="9.140625" style="34"/>
  </cols>
  <sheetData>
    <row r="1" spans="1:14" s="32" customFormat="1" ht="18">
      <c r="B1" s="400" t="s">
        <v>79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74"/>
      <c r="N1" s="74"/>
    </row>
    <row r="2" spans="1:14" s="32" customFormat="1" ht="21" customHeight="1">
      <c r="B2" s="110"/>
      <c r="C2" s="110"/>
      <c r="D2" s="110"/>
      <c r="E2" s="243"/>
      <c r="F2" s="110"/>
      <c r="G2" s="241"/>
      <c r="H2" s="110"/>
      <c r="I2" s="110"/>
      <c r="J2" s="110"/>
      <c r="K2" s="110"/>
      <c r="L2" s="74"/>
      <c r="M2" s="74"/>
      <c r="N2" s="74"/>
    </row>
    <row r="3" spans="1:14" ht="21" customHeight="1" thickBot="1">
      <c r="B3" s="33"/>
      <c r="C3" s="33"/>
      <c r="D3" s="33"/>
      <c r="E3" s="33"/>
      <c r="F3" s="33"/>
      <c r="G3" s="33"/>
    </row>
    <row r="4" spans="1:14" s="40" customFormat="1" ht="30.75" customHeight="1" thickBot="1">
      <c r="A4" s="459" t="s">
        <v>304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1"/>
      <c r="N4" s="41"/>
    </row>
    <row r="5" spans="1:14" ht="30.75" customHeight="1" thickBot="1"/>
    <row r="6" spans="1:14" ht="27.75" customHeight="1">
      <c r="A6" s="698" t="s">
        <v>100</v>
      </c>
      <c r="B6" s="696" t="s">
        <v>294</v>
      </c>
      <c r="C6" s="696"/>
      <c r="D6" s="696"/>
      <c r="E6" s="693" t="s">
        <v>218</v>
      </c>
      <c r="F6" s="693" t="s">
        <v>86</v>
      </c>
      <c r="G6" s="693" t="s">
        <v>309</v>
      </c>
      <c r="H6" s="693" t="s">
        <v>24</v>
      </c>
      <c r="I6" s="693" t="s">
        <v>25</v>
      </c>
      <c r="J6" s="693">
        <v>2014</v>
      </c>
      <c r="K6" s="693"/>
      <c r="L6" s="693"/>
      <c r="M6" s="695"/>
    </row>
    <row r="7" spans="1:14" ht="39.75" customHeight="1">
      <c r="A7" s="699"/>
      <c r="B7" s="697"/>
      <c r="C7" s="697"/>
      <c r="D7" s="697"/>
      <c r="E7" s="694"/>
      <c r="F7" s="694"/>
      <c r="G7" s="694"/>
      <c r="H7" s="694"/>
      <c r="I7" s="694"/>
      <c r="J7" s="342" t="s">
        <v>23</v>
      </c>
      <c r="K7" s="342" t="s">
        <v>103</v>
      </c>
      <c r="L7" s="342" t="s">
        <v>90</v>
      </c>
      <c r="M7" s="343" t="s">
        <v>293</v>
      </c>
    </row>
    <row r="8" spans="1:14" ht="15" customHeight="1">
      <c r="A8" s="345"/>
      <c r="B8" s="691"/>
      <c r="C8" s="692"/>
      <c r="D8" s="692"/>
      <c r="E8" s="187"/>
      <c r="F8" s="187"/>
      <c r="G8" s="187"/>
      <c r="H8" s="192"/>
      <c r="I8" s="344"/>
      <c r="J8" s="193"/>
      <c r="K8" s="1"/>
      <c r="L8" s="1"/>
      <c r="M8" s="2"/>
    </row>
    <row r="9" spans="1:14" ht="15" customHeight="1">
      <c r="A9" s="345"/>
      <c r="B9" s="691"/>
      <c r="C9" s="692"/>
      <c r="D9" s="692"/>
      <c r="E9" s="187"/>
      <c r="F9" s="187"/>
      <c r="G9" s="187"/>
      <c r="H9" s="192"/>
      <c r="I9" s="344"/>
      <c r="J9" s="193"/>
      <c r="K9" s="1"/>
      <c r="L9" s="1"/>
      <c r="M9" s="2"/>
    </row>
    <row r="10" spans="1:14" ht="15" customHeight="1">
      <c r="A10" s="345"/>
      <c r="B10" s="691"/>
      <c r="C10" s="692"/>
      <c r="D10" s="692"/>
      <c r="E10" s="187"/>
      <c r="F10" s="187"/>
      <c r="G10" s="187"/>
      <c r="H10" s="192"/>
      <c r="I10" s="344"/>
      <c r="J10" s="193"/>
      <c r="K10" s="1"/>
      <c r="L10" s="1"/>
      <c r="M10" s="2"/>
    </row>
    <row r="11" spans="1:14" ht="15" customHeight="1">
      <c r="A11" s="345"/>
      <c r="B11" s="691"/>
      <c r="C11" s="692"/>
      <c r="D11" s="692"/>
      <c r="E11" s="187"/>
      <c r="F11" s="187"/>
      <c r="G11" s="187"/>
      <c r="H11" s="192"/>
      <c r="I11" s="344"/>
      <c r="J11" s="193"/>
      <c r="K11" s="1"/>
      <c r="L11" s="1"/>
      <c r="M11" s="2"/>
    </row>
    <row r="12" spans="1:14" ht="15" customHeight="1">
      <c r="A12" s="345"/>
      <c r="B12" s="691"/>
      <c r="C12" s="692"/>
      <c r="D12" s="692"/>
      <c r="E12" s="187"/>
      <c r="F12" s="187"/>
      <c r="G12" s="187"/>
      <c r="H12" s="192"/>
      <c r="I12" s="344"/>
      <c r="J12" s="193"/>
      <c r="K12" s="1"/>
      <c r="L12" s="1"/>
      <c r="M12" s="2"/>
    </row>
    <row r="13" spans="1:14" ht="15" customHeight="1">
      <c r="A13" s="345"/>
      <c r="B13" s="691"/>
      <c r="C13" s="692"/>
      <c r="D13" s="692"/>
      <c r="E13" s="187"/>
      <c r="F13" s="187"/>
      <c r="G13" s="187"/>
      <c r="H13" s="192"/>
      <c r="I13" s="344"/>
      <c r="J13" s="193"/>
      <c r="K13" s="1"/>
      <c r="L13" s="1"/>
      <c r="M13" s="2"/>
    </row>
    <row r="14" spans="1:14" ht="15" customHeight="1">
      <c r="A14" s="345"/>
      <c r="B14" s="691"/>
      <c r="C14" s="692"/>
      <c r="D14" s="692"/>
      <c r="E14" s="187"/>
      <c r="F14" s="187"/>
      <c r="G14" s="187"/>
      <c r="H14" s="192"/>
      <c r="I14" s="344"/>
      <c r="J14" s="193"/>
      <c r="K14" s="1"/>
      <c r="L14" s="1"/>
      <c r="M14" s="2"/>
    </row>
    <row r="15" spans="1:14" ht="15" customHeight="1">
      <c r="A15" s="345"/>
      <c r="B15" s="691"/>
      <c r="C15" s="692"/>
      <c r="D15" s="692"/>
      <c r="E15" s="187"/>
      <c r="F15" s="187"/>
      <c r="G15" s="187"/>
      <c r="H15" s="192"/>
      <c r="I15" s="344"/>
      <c r="J15" s="193"/>
      <c r="K15" s="1"/>
      <c r="L15" s="1"/>
      <c r="M15" s="2"/>
    </row>
    <row r="16" spans="1:14" ht="15" customHeight="1">
      <c r="A16" s="345"/>
      <c r="B16" s="691"/>
      <c r="C16" s="692"/>
      <c r="D16" s="692"/>
      <c r="E16" s="187"/>
      <c r="F16" s="187"/>
      <c r="G16" s="187"/>
      <c r="H16" s="192"/>
      <c r="I16" s="344"/>
      <c r="J16" s="193"/>
      <c r="K16" s="1"/>
      <c r="L16" s="1"/>
      <c r="M16" s="2"/>
    </row>
    <row r="17" spans="1:13" ht="15" customHeight="1">
      <c r="A17" s="345"/>
      <c r="B17" s="691"/>
      <c r="C17" s="692"/>
      <c r="D17" s="692"/>
      <c r="E17" s="187"/>
      <c r="F17" s="187"/>
      <c r="G17" s="187"/>
      <c r="H17" s="192"/>
      <c r="I17" s="344"/>
      <c r="J17" s="193"/>
      <c r="K17" s="1"/>
      <c r="L17" s="1"/>
      <c r="M17" s="2"/>
    </row>
    <row r="18" spans="1:13" ht="15" customHeight="1">
      <c r="A18" s="345"/>
      <c r="B18" s="691"/>
      <c r="C18" s="692"/>
      <c r="D18" s="692"/>
      <c r="E18" s="187"/>
      <c r="F18" s="187"/>
      <c r="G18" s="187"/>
      <c r="H18" s="192"/>
      <c r="I18" s="344"/>
      <c r="J18" s="193"/>
      <c r="K18" s="1"/>
      <c r="L18" s="1"/>
      <c r="M18" s="2"/>
    </row>
    <row r="19" spans="1:13" ht="15" customHeight="1">
      <c r="A19" s="345"/>
      <c r="B19" s="691"/>
      <c r="C19" s="692"/>
      <c r="D19" s="692"/>
      <c r="E19" s="187"/>
      <c r="F19" s="187"/>
      <c r="G19" s="187"/>
      <c r="H19" s="187"/>
      <c r="I19" s="344"/>
      <c r="J19" s="193"/>
      <c r="K19" s="1"/>
      <c r="L19" s="1"/>
      <c r="M19" s="2"/>
    </row>
    <row r="20" spans="1:13" ht="15" customHeight="1">
      <c r="A20" s="345"/>
      <c r="B20" s="691"/>
      <c r="C20" s="692"/>
      <c r="D20" s="692"/>
      <c r="E20" s="187"/>
      <c r="F20" s="187"/>
      <c r="G20" s="187"/>
      <c r="H20" s="187"/>
      <c r="I20" s="344"/>
      <c r="J20" s="193"/>
      <c r="K20" s="1"/>
      <c r="L20" s="1"/>
      <c r="M20" s="2"/>
    </row>
    <row r="21" spans="1:13" ht="15" customHeight="1">
      <c r="A21" s="345"/>
      <c r="B21" s="691"/>
      <c r="C21" s="692"/>
      <c r="D21" s="692"/>
      <c r="E21" s="187"/>
      <c r="F21" s="187"/>
      <c r="G21" s="187"/>
      <c r="H21" s="187"/>
      <c r="I21" s="344"/>
      <c r="J21" s="193"/>
      <c r="K21" s="1"/>
      <c r="L21" s="1"/>
      <c r="M21" s="2"/>
    </row>
    <row r="22" spans="1:13" ht="15" customHeight="1">
      <c r="A22" s="345"/>
      <c r="B22" s="691"/>
      <c r="C22" s="692"/>
      <c r="D22" s="692"/>
      <c r="E22" s="187"/>
      <c r="F22" s="187"/>
      <c r="G22" s="187"/>
      <c r="H22" s="187"/>
      <c r="I22" s="344"/>
      <c r="J22" s="193"/>
      <c r="K22" s="1"/>
      <c r="L22" s="1"/>
      <c r="M22" s="2"/>
    </row>
    <row r="23" spans="1:13" ht="15" customHeight="1">
      <c r="A23" s="345"/>
      <c r="B23" s="691"/>
      <c r="C23" s="692"/>
      <c r="D23" s="692"/>
      <c r="E23" s="187"/>
      <c r="F23" s="187"/>
      <c r="G23" s="187"/>
      <c r="H23" s="187"/>
      <c r="I23" s="344"/>
      <c r="J23" s="193"/>
      <c r="K23" s="1"/>
      <c r="L23" s="1"/>
      <c r="M23" s="2"/>
    </row>
    <row r="24" spans="1:13" ht="15" customHeight="1">
      <c r="A24" s="345"/>
      <c r="B24" s="691"/>
      <c r="C24" s="692"/>
      <c r="D24" s="692"/>
      <c r="E24" s="187"/>
      <c r="F24" s="187"/>
      <c r="G24" s="187"/>
      <c r="H24" s="187"/>
      <c r="I24" s="344"/>
      <c r="J24" s="193"/>
      <c r="K24" s="1"/>
      <c r="L24" s="1"/>
      <c r="M24" s="2"/>
    </row>
    <row r="25" spans="1:13" ht="15" customHeight="1">
      <c r="A25" s="345"/>
      <c r="B25" s="691"/>
      <c r="C25" s="692"/>
      <c r="D25" s="692"/>
      <c r="E25" s="187"/>
      <c r="F25" s="187"/>
      <c r="G25" s="187"/>
      <c r="H25" s="187"/>
      <c r="I25" s="344"/>
      <c r="J25" s="193"/>
      <c r="K25" s="1"/>
      <c r="L25" s="1"/>
      <c r="M25" s="2"/>
    </row>
    <row r="26" spans="1:13" ht="15" customHeight="1">
      <c r="A26" s="345"/>
      <c r="B26" s="691"/>
      <c r="C26" s="692"/>
      <c r="D26" s="692"/>
      <c r="E26" s="187"/>
      <c r="F26" s="187"/>
      <c r="G26" s="187"/>
      <c r="H26" s="187"/>
      <c r="I26" s="344"/>
      <c r="J26" s="193"/>
      <c r="K26" s="1"/>
      <c r="L26" s="1"/>
      <c r="M26" s="2"/>
    </row>
    <row r="27" spans="1:13" ht="15" customHeight="1">
      <c r="A27" s="345"/>
      <c r="B27" s="691"/>
      <c r="C27" s="692"/>
      <c r="D27" s="692"/>
      <c r="E27" s="187"/>
      <c r="F27" s="187"/>
      <c r="G27" s="187"/>
      <c r="H27" s="187"/>
      <c r="I27" s="344"/>
      <c r="J27" s="193"/>
      <c r="K27" s="1"/>
      <c r="L27" s="1"/>
      <c r="M27" s="2"/>
    </row>
    <row r="28" spans="1:13" ht="15" customHeight="1">
      <c r="A28" s="345"/>
      <c r="B28" s="691"/>
      <c r="C28" s="692"/>
      <c r="D28" s="692"/>
      <c r="E28" s="187"/>
      <c r="F28" s="187"/>
      <c r="G28" s="187"/>
      <c r="H28" s="192"/>
      <c r="I28" s="344"/>
      <c r="J28" s="193"/>
      <c r="K28" s="1"/>
      <c r="L28" s="1"/>
      <c r="M28" s="2"/>
    </row>
    <row r="29" spans="1:13" ht="15" customHeight="1">
      <c r="A29" s="345"/>
      <c r="B29" s="691"/>
      <c r="C29" s="692"/>
      <c r="D29" s="692"/>
      <c r="E29" s="187"/>
      <c r="F29" s="187"/>
      <c r="G29" s="187"/>
      <c r="H29" s="192"/>
      <c r="I29" s="344"/>
      <c r="J29" s="193"/>
      <c r="K29" s="1"/>
      <c r="L29" s="1"/>
      <c r="M29" s="2"/>
    </row>
    <row r="30" spans="1:13" ht="15" customHeight="1">
      <c r="A30" s="345"/>
      <c r="B30" s="691"/>
      <c r="C30" s="692"/>
      <c r="D30" s="692"/>
      <c r="E30" s="187"/>
      <c r="F30" s="187"/>
      <c r="G30" s="187"/>
      <c r="H30" s="192"/>
      <c r="I30" s="344"/>
      <c r="J30" s="193"/>
      <c r="K30" s="1"/>
      <c r="L30" s="1"/>
      <c r="M30" s="2"/>
    </row>
    <row r="31" spans="1:13" ht="15" customHeight="1">
      <c r="A31" s="345"/>
      <c r="B31" s="691"/>
      <c r="C31" s="692"/>
      <c r="D31" s="692"/>
      <c r="E31" s="187"/>
      <c r="F31" s="187"/>
      <c r="G31" s="187"/>
      <c r="H31" s="192"/>
      <c r="I31" s="344"/>
      <c r="J31" s="193"/>
      <c r="K31" s="1"/>
      <c r="L31" s="1"/>
      <c r="M31" s="2"/>
    </row>
    <row r="32" spans="1:13" ht="15" customHeight="1">
      <c r="A32" s="345"/>
      <c r="B32" s="691"/>
      <c r="C32" s="692"/>
      <c r="D32" s="692"/>
      <c r="E32" s="187"/>
      <c r="F32" s="187"/>
      <c r="G32" s="187"/>
      <c r="H32" s="192"/>
      <c r="I32" s="344"/>
      <c r="J32" s="193"/>
      <c r="K32" s="1"/>
      <c r="L32" s="1"/>
      <c r="M32" s="2"/>
    </row>
    <row r="33" spans="1:13" ht="15" customHeight="1">
      <c r="A33" s="345"/>
      <c r="B33" s="691"/>
      <c r="C33" s="692"/>
      <c r="D33" s="692"/>
      <c r="E33" s="187"/>
      <c r="F33" s="187"/>
      <c r="G33" s="187"/>
      <c r="H33" s="192"/>
      <c r="I33" s="344"/>
      <c r="J33" s="193"/>
      <c r="K33" s="1"/>
      <c r="L33" s="1"/>
      <c r="M33" s="2"/>
    </row>
    <row r="34" spans="1:13" ht="15" customHeight="1">
      <c r="A34" s="345"/>
      <c r="B34" s="691"/>
      <c r="C34" s="692"/>
      <c r="D34" s="692"/>
      <c r="E34" s="187"/>
      <c r="F34" s="187"/>
      <c r="G34" s="187"/>
      <c r="H34" s="192"/>
      <c r="I34" s="344"/>
      <c r="J34" s="193"/>
      <c r="K34" s="1"/>
      <c r="L34" s="1"/>
      <c r="M34" s="2"/>
    </row>
    <row r="35" spans="1:13" ht="15" customHeight="1">
      <c r="A35" s="345"/>
      <c r="B35" s="691"/>
      <c r="C35" s="692"/>
      <c r="D35" s="692"/>
      <c r="E35" s="187"/>
      <c r="F35" s="187"/>
      <c r="G35" s="187"/>
      <c r="H35" s="192"/>
      <c r="I35" s="344"/>
      <c r="J35" s="193"/>
      <c r="K35" s="1"/>
      <c r="L35" s="1"/>
      <c r="M35" s="2"/>
    </row>
    <row r="36" spans="1:13" ht="15" customHeight="1">
      <c r="A36" s="345"/>
      <c r="B36" s="691"/>
      <c r="C36" s="692"/>
      <c r="D36" s="692"/>
      <c r="E36" s="187"/>
      <c r="F36" s="187"/>
      <c r="G36" s="187"/>
      <c r="H36" s="192"/>
      <c r="I36" s="344"/>
      <c r="J36" s="193"/>
      <c r="K36" s="1"/>
      <c r="L36" s="1"/>
      <c r="M36" s="2"/>
    </row>
    <row r="37" spans="1:13" ht="15" customHeight="1">
      <c r="A37" s="345"/>
      <c r="B37" s="691"/>
      <c r="C37" s="692"/>
      <c r="D37" s="692"/>
      <c r="E37" s="187"/>
      <c r="F37" s="187"/>
      <c r="G37" s="187"/>
      <c r="H37" s="192"/>
      <c r="I37" s="344"/>
      <c r="J37" s="193"/>
      <c r="K37" s="1"/>
      <c r="L37" s="1"/>
      <c r="M37" s="2"/>
    </row>
    <row r="38" spans="1:13" ht="15" customHeight="1">
      <c r="A38" s="345"/>
      <c r="B38" s="691"/>
      <c r="C38" s="692"/>
      <c r="D38" s="692"/>
      <c r="E38" s="187"/>
      <c r="F38" s="187"/>
      <c r="G38" s="187"/>
      <c r="H38" s="192"/>
      <c r="I38" s="344"/>
      <c r="J38" s="193"/>
      <c r="K38" s="1"/>
      <c r="L38" s="1"/>
      <c r="M38" s="2"/>
    </row>
    <row r="39" spans="1:13" ht="15" customHeight="1">
      <c r="A39" s="345"/>
      <c r="B39" s="691"/>
      <c r="C39" s="692"/>
      <c r="D39" s="692"/>
      <c r="E39" s="187"/>
      <c r="F39" s="187"/>
      <c r="G39" s="187"/>
      <c r="H39" s="187"/>
      <c r="I39" s="344"/>
      <c r="J39" s="193"/>
      <c r="K39" s="1"/>
      <c r="L39" s="1"/>
      <c r="M39" s="2"/>
    </row>
    <row r="40" spans="1:13" ht="15" customHeight="1">
      <c r="A40" s="345"/>
      <c r="B40" s="691"/>
      <c r="C40" s="692"/>
      <c r="D40" s="692"/>
      <c r="E40" s="187"/>
      <c r="F40" s="187"/>
      <c r="G40" s="187"/>
      <c r="H40" s="187"/>
      <c r="I40" s="344"/>
      <c r="J40" s="193"/>
      <c r="K40" s="1"/>
      <c r="L40" s="1"/>
      <c r="M40" s="2"/>
    </row>
    <row r="41" spans="1:13" ht="15" customHeight="1">
      <c r="A41" s="345"/>
      <c r="B41" s="691"/>
      <c r="C41" s="692"/>
      <c r="D41" s="692"/>
      <c r="E41" s="187"/>
      <c r="F41" s="187"/>
      <c r="G41" s="187"/>
      <c r="H41" s="187"/>
      <c r="I41" s="344"/>
      <c r="J41" s="193"/>
      <c r="K41" s="1"/>
      <c r="L41" s="1"/>
      <c r="M41" s="2"/>
    </row>
    <row r="42" spans="1:13" ht="15" customHeight="1">
      <c r="A42" s="345"/>
      <c r="B42" s="691"/>
      <c r="C42" s="692"/>
      <c r="D42" s="692"/>
      <c r="E42" s="187"/>
      <c r="F42" s="187"/>
      <c r="G42" s="187"/>
      <c r="H42" s="187"/>
      <c r="I42" s="344"/>
      <c r="J42" s="193"/>
      <c r="K42" s="1"/>
      <c r="L42" s="1"/>
      <c r="M42" s="2"/>
    </row>
    <row r="43" spans="1:13" ht="15" customHeight="1">
      <c r="A43" s="345"/>
      <c r="B43" s="691"/>
      <c r="C43" s="692"/>
      <c r="D43" s="692"/>
      <c r="E43" s="187"/>
      <c r="F43" s="187"/>
      <c r="G43" s="187"/>
      <c r="H43" s="187"/>
      <c r="I43" s="344"/>
      <c r="J43" s="193"/>
      <c r="K43" s="1"/>
      <c r="L43" s="1"/>
      <c r="M43" s="2"/>
    </row>
    <row r="44" spans="1:13" ht="15" customHeight="1">
      <c r="A44" s="345"/>
      <c r="B44" s="691"/>
      <c r="C44" s="692"/>
      <c r="D44" s="692"/>
      <c r="E44" s="187"/>
      <c r="F44" s="187"/>
      <c r="G44" s="187"/>
      <c r="H44" s="187"/>
      <c r="I44" s="344"/>
      <c r="J44" s="193"/>
      <c r="K44" s="1"/>
      <c r="L44" s="1"/>
      <c r="M44" s="2"/>
    </row>
    <row r="45" spans="1:13" ht="15" customHeight="1">
      <c r="A45" s="345"/>
      <c r="B45" s="691"/>
      <c r="C45" s="692"/>
      <c r="D45" s="692"/>
      <c r="E45" s="187"/>
      <c r="F45" s="187"/>
      <c r="G45" s="187"/>
      <c r="H45" s="187"/>
      <c r="I45" s="344"/>
      <c r="J45" s="193"/>
      <c r="K45" s="1"/>
      <c r="L45" s="1"/>
      <c r="M45" s="2"/>
    </row>
    <row r="46" spans="1:13" ht="15" customHeight="1">
      <c r="A46" s="345"/>
      <c r="B46" s="691"/>
      <c r="C46" s="692"/>
      <c r="D46" s="692"/>
      <c r="E46" s="187"/>
      <c r="F46" s="187"/>
      <c r="G46" s="187"/>
      <c r="H46" s="187"/>
      <c r="I46" s="344"/>
      <c r="J46" s="193"/>
      <c r="K46" s="1"/>
      <c r="L46" s="1"/>
      <c r="M46" s="2"/>
    </row>
    <row r="47" spans="1:13" ht="15" customHeight="1">
      <c r="A47" s="345"/>
      <c r="B47" s="691"/>
      <c r="C47" s="692"/>
      <c r="D47" s="692"/>
      <c r="E47" s="187"/>
      <c r="F47" s="187"/>
      <c r="G47" s="187"/>
      <c r="H47" s="187"/>
      <c r="I47" s="344"/>
      <c r="J47" s="193"/>
      <c r="K47" s="1"/>
      <c r="L47" s="1"/>
      <c r="M47" s="2"/>
    </row>
    <row r="48" spans="1:13" ht="15" customHeight="1" thickBot="1">
      <c r="A48" s="643" t="s">
        <v>27</v>
      </c>
      <c r="B48" s="700"/>
      <c r="C48" s="700"/>
      <c r="D48" s="700"/>
      <c r="E48" s="700"/>
      <c r="F48" s="700"/>
      <c r="G48" s="700"/>
      <c r="H48" s="700"/>
      <c r="I48" s="700"/>
      <c r="J48" s="701"/>
      <c r="K48" s="334">
        <f>SUM(K8:K47)</f>
        <v>0</v>
      </c>
      <c r="L48" s="334">
        <f>SUM(L8:L47)</f>
        <v>0</v>
      </c>
      <c r="M48" s="337">
        <f>SUM(M8:M47)</f>
        <v>0</v>
      </c>
    </row>
    <row r="51" spans="10:12">
      <c r="J51" s="71" t="s">
        <v>243</v>
      </c>
      <c r="K51" s="270" t="str">
        <f>IF('9.OICR'!I30='12. NONARM'!K48,"0","errore")</f>
        <v>0</v>
      </c>
      <c r="L51" s="270" t="str">
        <f>IF('9.OICR'!J30='12. NONARM'!L48,"0","errore")</f>
        <v>0</v>
      </c>
    </row>
  </sheetData>
  <sheetProtection algorithmName="SHA-512" hashValue="r6lhhQptnCYj/purJs3/htlmE1//zBl4A/iFnCYf9kdC+tAsQyserbyabvT1ooF6WJg3Fo9k589aiL2DqlMfSQ==" saltValue="0b7QN4QYPdOTOhHPOg//Uw==" spinCount="100000" sheet="1" objects="1" scenarios="1" insertRows="0"/>
  <mergeCells count="51">
    <mergeCell ref="A6:A7"/>
    <mergeCell ref="A4:M4"/>
    <mergeCell ref="A48:J48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9:D19"/>
    <mergeCell ref="B21:D21"/>
    <mergeCell ref="B22:D22"/>
    <mergeCell ref="B23:D23"/>
    <mergeCell ref="B24:D24"/>
    <mergeCell ref="B25:D25"/>
    <mergeCell ref="B18:D18"/>
    <mergeCell ref="B1:L1"/>
    <mergeCell ref="B8:D8"/>
    <mergeCell ref="B9:D9"/>
    <mergeCell ref="B6:D7"/>
    <mergeCell ref="F6:F7"/>
    <mergeCell ref="H6:H7"/>
    <mergeCell ref="I6:I7"/>
    <mergeCell ref="B20:D20"/>
    <mergeCell ref="G6:G7"/>
    <mergeCell ref="J6:M6"/>
    <mergeCell ref="E6:E7"/>
    <mergeCell ref="B10:D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4"/>
  <sheetViews>
    <sheetView topLeftCell="A20" workbookViewId="0">
      <selection activeCell="F37" sqref="F37"/>
    </sheetView>
  </sheetViews>
  <sheetFormatPr defaultRowHeight="12.75"/>
  <cols>
    <col min="5" max="5" width="5" customWidth="1"/>
    <col min="6" max="6" width="12.85546875" customWidth="1"/>
    <col min="7" max="7" width="11.42578125" customWidth="1"/>
    <col min="8" max="8" width="11.85546875" customWidth="1"/>
    <col min="9" max="9" width="11.28515625" customWidth="1"/>
  </cols>
  <sheetData>
    <row r="1" spans="1:44" ht="20.25">
      <c r="A1" s="541" t="s">
        <v>79</v>
      </c>
      <c r="B1" s="541"/>
      <c r="C1" s="541"/>
      <c r="D1" s="541"/>
      <c r="E1" s="541"/>
      <c r="F1" s="541"/>
      <c r="G1" s="541"/>
      <c r="H1" s="541"/>
      <c r="I1" s="33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44" ht="20.25">
      <c r="A2" s="367"/>
      <c r="B2" s="367"/>
      <c r="C2" s="367"/>
      <c r="D2" s="367"/>
      <c r="E2" s="367"/>
      <c r="F2" s="367"/>
      <c r="G2" s="367"/>
      <c r="H2" s="366"/>
      <c r="I2" s="33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</row>
    <row r="3" spans="1:44" ht="20.25">
      <c r="A3" s="33"/>
      <c r="B3" s="33"/>
      <c r="C3" s="33"/>
      <c r="D3" s="33"/>
      <c r="E3" s="33"/>
      <c r="F3" s="71"/>
      <c r="G3" s="71"/>
      <c r="H3" s="71"/>
      <c r="I3" s="33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44" ht="13.5" thickBot="1">
      <c r="A4" s="369"/>
      <c r="B4" s="370"/>
      <c r="C4" s="370"/>
      <c r="D4" s="370"/>
      <c r="E4" s="294"/>
      <c r="F4" s="294"/>
      <c r="G4" s="294"/>
      <c r="H4" s="3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44" ht="29.25" customHeight="1" thickBot="1">
      <c r="A5" s="705" t="s">
        <v>307</v>
      </c>
      <c r="B5" s="706"/>
      <c r="C5" s="706"/>
      <c r="D5" s="706"/>
      <c r="E5" s="706"/>
      <c r="F5" s="706"/>
      <c r="G5" s="706"/>
      <c r="H5" s="706"/>
      <c r="I5" s="707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44" ht="15.75" thickBot="1">
      <c r="A6" s="540"/>
      <c r="B6" s="540"/>
      <c r="C6" s="540"/>
      <c r="D6" s="540"/>
      <c r="E6" s="540"/>
      <c r="F6" s="439"/>
      <c r="G6" s="439"/>
      <c r="H6" s="43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44" ht="15.75" thickBot="1">
      <c r="A7" s="116"/>
      <c r="B7" s="71"/>
      <c r="C7" s="71"/>
      <c r="D7" s="71"/>
      <c r="E7" s="71"/>
      <c r="F7" s="593">
        <v>2014</v>
      </c>
      <c r="G7" s="594"/>
      <c r="H7" s="594"/>
      <c r="I7" s="595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</row>
    <row r="8" spans="1:44" ht="3" customHeight="1">
      <c r="A8" s="116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44" ht="6" customHeight="1" thickBot="1">
      <c r="A9" s="116"/>
      <c r="B9" s="71"/>
      <c r="C9" s="71"/>
      <c r="D9" s="71"/>
      <c r="E9" s="71"/>
      <c r="F9" s="71"/>
      <c r="G9" s="71"/>
      <c r="H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44" ht="12.75" customHeight="1">
      <c r="A10" s="540"/>
      <c r="B10" s="540"/>
      <c r="C10" s="540"/>
      <c r="D10" s="540"/>
      <c r="E10" s="540"/>
      <c r="F10" s="702" t="s">
        <v>90</v>
      </c>
      <c r="G10" s="703"/>
      <c r="H10" s="703"/>
      <c r="I10" s="704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44" ht="77.25" customHeight="1" thickBot="1">
      <c r="A11" s="540"/>
      <c r="B11" s="540"/>
      <c r="C11" s="540"/>
      <c r="D11" s="540"/>
      <c r="E11" s="540"/>
      <c r="F11" s="117" t="s">
        <v>26</v>
      </c>
      <c r="G11" s="118" t="s">
        <v>32</v>
      </c>
      <c r="H11" s="381" t="s">
        <v>33</v>
      </c>
      <c r="I11" s="119" t="s">
        <v>306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spans="1:44" ht="15.75" customHeight="1" thickBot="1">
      <c r="A12" s="597" t="s">
        <v>31</v>
      </c>
      <c r="B12" s="597"/>
      <c r="C12" s="597"/>
      <c r="D12" s="597"/>
      <c r="E12" s="597"/>
      <c r="F12" s="597"/>
      <c r="G12" s="597"/>
      <c r="H12" s="59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44" ht="16.5" customHeight="1">
      <c r="A13" s="530" t="s">
        <v>34</v>
      </c>
      <c r="B13" s="592"/>
      <c r="C13" s="592"/>
      <c r="D13" s="592"/>
      <c r="E13" s="592"/>
      <c r="F13" s="374"/>
      <c r="G13" s="374"/>
      <c r="H13" s="374"/>
      <c r="I13" s="375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spans="1:44" ht="15" customHeight="1">
      <c r="A14" s="442" t="s">
        <v>35</v>
      </c>
      <c r="B14" s="443"/>
      <c r="C14" s="443"/>
      <c r="D14" s="443"/>
      <c r="E14" s="443"/>
      <c r="F14" s="376"/>
      <c r="G14" s="376"/>
      <c r="H14" s="376"/>
      <c r="I14" s="37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ht="15" customHeight="1">
      <c r="A15" s="442" t="s">
        <v>36</v>
      </c>
      <c r="B15" s="443"/>
      <c r="C15" s="443"/>
      <c r="D15" s="443"/>
      <c r="E15" s="443"/>
      <c r="F15" s="376"/>
      <c r="G15" s="376"/>
      <c r="H15" s="376"/>
      <c r="I15" s="37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</row>
    <row r="16" spans="1:44" ht="15" customHeight="1">
      <c r="A16" s="442" t="s">
        <v>91</v>
      </c>
      <c r="B16" s="443"/>
      <c r="C16" s="443"/>
      <c r="D16" s="443"/>
      <c r="E16" s="443"/>
      <c r="F16" s="376"/>
      <c r="G16" s="376"/>
      <c r="H16" s="376"/>
      <c r="I16" s="377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</row>
    <row r="17" spans="1:44" ht="15" customHeight="1">
      <c r="A17" s="442" t="s">
        <v>37</v>
      </c>
      <c r="B17" s="443"/>
      <c r="C17" s="443"/>
      <c r="D17" s="443"/>
      <c r="E17" s="443"/>
      <c r="F17" s="376"/>
      <c r="G17" s="376"/>
      <c r="H17" s="376"/>
      <c r="I17" s="377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</row>
    <row r="18" spans="1:44" ht="15" customHeight="1">
      <c r="A18" s="442" t="s">
        <v>92</v>
      </c>
      <c r="B18" s="443"/>
      <c r="C18" s="443"/>
      <c r="D18" s="443"/>
      <c r="E18" s="443"/>
      <c r="F18" s="376"/>
      <c r="G18" s="376"/>
      <c r="H18" s="376"/>
      <c r="I18" s="377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</row>
    <row r="19" spans="1:44" ht="15" customHeight="1">
      <c r="A19" s="442" t="s">
        <v>93</v>
      </c>
      <c r="B19" s="443"/>
      <c r="C19" s="443"/>
      <c r="D19" s="443"/>
      <c r="E19" s="443"/>
      <c r="F19" s="376"/>
      <c r="G19" s="376"/>
      <c r="H19" s="376"/>
      <c r="I19" s="377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</row>
    <row r="20" spans="1:44" ht="15" customHeight="1" thickBot="1">
      <c r="A20" s="452" t="s">
        <v>28</v>
      </c>
      <c r="B20" s="453"/>
      <c r="C20" s="453"/>
      <c r="D20" s="453"/>
      <c r="E20" s="453"/>
      <c r="F20" s="378">
        <f>+F13+F14+F15+F16+F17+F18+F19</f>
        <v>0</v>
      </c>
      <c r="G20" s="378">
        <f t="shared" ref="G20" si="0">+G13+G14+G15+G16+G17+G18+G19</f>
        <v>0</v>
      </c>
      <c r="H20" s="378">
        <f>+H13+H14+H15+H16+H17+H18+H19</f>
        <v>0</v>
      </c>
      <c r="I20" s="379">
        <f>+I13+I14+I15+I16+I17+I18+I19</f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</row>
    <row r="21" spans="1:44">
      <c r="A21" s="12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1:44" ht="15.75" customHeight="1" thickBot="1">
      <c r="A22" s="597" t="s">
        <v>94</v>
      </c>
      <c r="B22" s="597"/>
      <c r="C22" s="597"/>
      <c r="D22" s="597"/>
      <c r="E22" s="597"/>
      <c r="F22" s="597"/>
      <c r="G22" s="597"/>
      <c r="H22" s="597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</row>
    <row r="23" spans="1:44" ht="15" customHeight="1">
      <c r="A23" s="530" t="s">
        <v>192</v>
      </c>
      <c r="B23" s="592"/>
      <c r="C23" s="592"/>
      <c r="D23" s="592"/>
      <c r="E23" s="592"/>
      <c r="F23" s="374"/>
      <c r="G23" s="374"/>
      <c r="H23" s="374"/>
      <c r="I23" s="375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</row>
    <row r="24" spans="1:44" ht="15" customHeight="1">
      <c r="A24" s="442" t="s">
        <v>194</v>
      </c>
      <c r="B24" s="443"/>
      <c r="C24" s="443"/>
      <c r="D24" s="443"/>
      <c r="E24" s="443"/>
      <c r="F24" s="376"/>
      <c r="G24" s="376"/>
      <c r="H24" s="376"/>
      <c r="I24" s="37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ht="15" customHeight="1">
      <c r="A25" s="442" t="s">
        <v>195</v>
      </c>
      <c r="B25" s="443"/>
      <c r="C25" s="443"/>
      <c r="D25" s="443"/>
      <c r="E25" s="443"/>
      <c r="F25" s="376"/>
      <c r="G25" s="376"/>
      <c r="H25" s="376"/>
      <c r="I25" s="37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</row>
    <row r="26" spans="1:44" ht="15" customHeight="1">
      <c r="A26" s="442" t="s">
        <v>193</v>
      </c>
      <c r="B26" s="443"/>
      <c r="C26" s="443"/>
      <c r="D26" s="443"/>
      <c r="E26" s="443"/>
      <c r="F26" s="376"/>
      <c r="G26" s="376"/>
      <c r="H26" s="376"/>
      <c r="I26" s="37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1:44" ht="15" customHeight="1" thickBot="1">
      <c r="A27" s="452" t="s">
        <v>28</v>
      </c>
      <c r="B27" s="453"/>
      <c r="C27" s="453"/>
      <c r="D27" s="453"/>
      <c r="E27" s="453"/>
      <c r="F27" s="378">
        <f>+F23+F24+F25+F26</f>
        <v>0</v>
      </c>
      <c r="G27" s="378">
        <f t="shared" ref="G27" si="1">+G23+G24+G25+G26</f>
        <v>0</v>
      </c>
      <c r="H27" s="378">
        <f>+H23+H24+H25+H26</f>
        <v>0</v>
      </c>
      <c r="I27" s="379">
        <f>+I23+I24+I25+I26</f>
        <v>0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</row>
    <row r="28" spans="1:44">
      <c r="A28" s="116"/>
      <c r="B28" s="71"/>
      <c r="C28" s="71"/>
      <c r="D28" s="71"/>
      <c r="E28" s="71"/>
      <c r="F28" s="71"/>
      <c r="G28" s="71"/>
      <c r="H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</row>
    <row r="29" spans="1:44" ht="15.75" customHeight="1" thickBot="1">
      <c r="A29" s="597" t="s">
        <v>111</v>
      </c>
      <c r="B29" s="597"/>
      <c r="C29" s="597"/>
      <c r="D29" s="597"/>
      <c r="E29" s="597"/>
      <c r="F29" s="597"/>
      <c r="G29" s="597"/>
      <c r="H29" s="597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</row>
    <row r="30" spans="1:44" ht="15" customHeight="1">
      <c r="A30" s="530" t="s">
        <v>38</v>
      </c>
      <c r="B30" s="592"/>
      <c r="C30" s="592"/>
      <c r="D30" s="592"/>
      <c r="E30" s="592"/>
      <c r="F30" s="374"/>
      <c r="G30" s="374"/>
      <c r="H30" s="374"/>
      <c r="I30" s="375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</row>
    <row r="31" spans="1:44" ht="15" customHeight="1">
      <c r="A31" s="442" t="s">
        <v>40</v>
      </c>
      <c r="B31" s="443"/>
      <c r="C31" s="443"/>
      <c r="D31" s="443"/>
      <c r="E31" s="443"/>
      <c r="F31" s="376"/>
      <c r="G31" s="376"/>
      <c r="H31" s="376"/>
      <c r="I31" s="37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</row>
    <row r="32" spans="1:44" ht="15" customHeight="1">
      <c r="A32" s="442" t="s">
        <v>39</v>
      </c>
      <c r="B32" s="443"/>
      <c r="C32" s="443"/>
      <c r="D32" s="443"/>
      <c r="E32" s="443"/>
      <c r="F32" s="376"/>
      <c r="G32" s="376"/>
      <c r="H32" s="376"/>
      <c r="I32" s="377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</row>
    <row r="33" spans="1:44" ht="15" customHeight="1" thickBot="1">
      <c r="A33" s="452" t="s">
        <v>28</v>
      </c>
      <c r="B33" s="453"/>
      <c r="C33" s="453"/>
      <c r="D33" s="453"/>
      <c r="E33" s="453"/>
      <c r="F33" s="378">
        <f>+F30+F31+F32</f>
        <v>0</v>
      </c>
      <c r="G33" s="378">
        <f t="shared" ref="G33" si="2">+G30+G31+G32</f>
        <v>0</v>
      </c>
      <c r="H33" s="378">
        <f>+H30+H31+H32</f>
        <v>0</v>
      </c>
      <c r="I33" s="379">
        <f>+I30+I31+I32</f>
        <v>0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</row>
    <row r="34" spans="1:44">
      <c r="A34" s="116"/>
      <c r="B34" s="71"/>
      <c r="C34" s="71"/>
      <c r="D34" s="71"/>
      <c r="E34" s="71"/>
      <c r="F34" s="104"/>
      <c r="G34" s="104"/>
      <c r="H34" s="104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</row>
    <row r="35" spans="1:44" ht="15.75" customHeight="1" thickBot="1">
      <c r="A35" s="667" t="s">
        <v>247</v>
      </c>
      <c r="B35" s="667"/>
      <c r="C35" s="667"/>
      <c r="D35" s="667"/>
      <c r="E35" s="667"/>
      <c r="F35" s="708"/>
      <c r="G35" s="708"/>
      <c r="H35" s="708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</row>
    <row r="36" spans="1:44" ht="15" customHeight="1">
      <c r="A36" s="446" t="s">
        <v>162</v>
      </c>
      <c r="B36" s="447"/>
      <c r="C36" s="447"/>
      <c r="D36" s="447"/>
      <c r="E36" s="447"/>
      <c r="F36" s="374"/>
      <c r="G36" s="374"/>
      <c r="H36" s="374"/>
      <c r="I36" s="375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</row>
    <row r="37" spans="1:44" ht="15" customHeight="1">
      <c r="A37" s="676" t="s">
        <v>41</v>
      </c>
      <c r="B37" s="677"/>
      <c r="C37" s="677"/>
      <c r="D37" s="677"/>
      <c r="E37" s="677"/>
      <c r="F37" s="376"/>
      <c r="G37" s="376"/>
      <c r="H37" s="376"/>
      <c r="I37" s="377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</row>
    <row r="38" spans="1:44" ht="15" customHeight="1">
      <c r="A38" s="501" t="s">
        <v>163</v>
      </c>
      <c r="B38" s="548"/>
      <c r="C38" s="548"/>
      <c r="D38" s="548"/>
      <c r="E38" s="548"/>
      <c r="F38" s="376"/>
      <c r="G38" s="376"/>
      <c r="H38" s="376"/>
      <c r="I38" s="37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</row>
    <row r="39" spans="1:44" ht="15" customHeight="1">
      <c r="A39" s="442" t="s">
        <v>95</v>
      </c>
      <c r="B39" s="443"/>
      <c r="C39" s="443"/>
      <c r="D39" s="443"/>
      <c r="E39" s="443"/>
      <c r="F39" s="376"/>
      <c r="G39" s="376"/>
      <c r="H39" s="376"/>
      <c r="I39" s="377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</row>
    <row r="40" spans="1:44" ht="15" customHeight="1" thickBot="1">
      <c r="A40" s="452" t="s">
        <v>28</v>
      </c>
      <c r="B40" s="453"/>
      <c r="C40" s="453"/>
      <c r="D40" s="453"/>
      <c r="E40" s="453"/>
      <c r="F40" s="378">
        <f>+F36+F38+F39</f>
        <v>0</v>
      </c>
      <c r="G40" s="378">
        <f t="shared" ref="G40" si="3">+G36+G38+G39</f>
        <v>0</v>
      </c>
      <c r="H40" s="378">
        <f>+H36+H38+H39</f>
        <v>0</v>
      </c>
      <c r="I40" s="379">
        <f>+I36+I38+I39</f>
        <v>0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</row>
    <row r="42" spans="1:44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</row>
    <row r="43" spans="1:44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1:44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</row>
    <row r="45" spans="1:44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</row>
    <row r="46" spans="1:44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</row>
    <row r="47" spans="1:44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</row>
    <row r="48" spans="1:44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</row>
    <row r="49" spans="1:44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</row>
    <row r="50" spans="1:44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</row>
    <row r="51" spans="1:4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</row>
    <row r="52" spans="1:44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</row>
    <row r="53" spans="1:44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</row>
    <row r="54" spans="1:44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44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</row>
    <row r="56" spans="1:44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1:44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1:44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</row>
    <row r="59" spans="1:44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</row>
    <row r="60" spans="1:44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</row>
    <row r="61" spans="1:44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</row>
    <row r="62" spans="1:44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</row>
    <row r="63" spans="1:44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</row>
    <row r="64" spans="1:44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</row>
    <row r="65" spans="1:44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</row>
    <row r="66" spans="1:44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</row>
    <row r="67" spans="1:44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</row>
    <row r="68" spans="1:44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</row>
    <row r="69" spans="1:44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</row>
    <row r="70" spans="1:44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</row>
    <row r="71" spans="1:44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</row>
    <row r="72" spans="1:44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</row>
    <row r="73" spans="1:44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</row>
    <row r="74" spans="1:44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</row>
    <row r="75" spans="1:44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</row>
    <row r="76" spans="1:44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</row>
    <row r="77" spans="1:44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</row>
    <row r="78" spans="1:44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</row>
    <row r="79" spans="1:44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</row>
    <row r="80" spans="1:44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</row>
    <row r="81" spans="1:44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</row>
    <row r="82" spans="1:44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</row>
    <row r="83" spans="1:44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</row>
    <row r="84" spans="1:4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</row>
    <row r="85" spans="1:44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</row>
    <row r="86" spans="1:44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</row>
    <row r="87" spans="1:44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</row>
    <row r="88" spans="1:44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</row>
    <row r="89" spans="1:44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</row>
    <row r="90" spans="1:44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</row>
    <row r="91" spans="1:44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</row>
    <row r="92" spans="1:44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</row>
    <row r="93" spans="1:44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</row>
    <row r="94" spans="1:4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</row>
    <row r="95" spans="1:44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</row>
    <row r="96" spans="1:44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</row>
    <row r="97" spans="1:44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</row>
    <row r="98" spans="1:44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</row>
    <row r="99" spans="1:44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</row>
    <row r="100" spans="1:44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</row>
    <row r="101" spans="1:44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</row>
    <row r="102" spans="1:44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</row>
    <row r="103" spans="1:44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</row>
    <row r="104" spans="1:4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</row>
    <row r="105" spans="1:44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</row>
    <row r="106" spans="1:44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</row>
    <row r="107" spans="1:44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</row>
    <row r="108" spans="1:44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</row>
    <row r="109" spans="1:44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</row>
    <row r="110" spans="1:44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</row>
    <row r="111" spans="1:44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</row>
    <row r="112" spans="1:44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</row>
    <row r="113" spans="1:44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</row>
    <row r="114" spans="1:4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</row>
    <row r="115" spans="1:44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</row>
    <row r="116" spans="1:44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</row>
    <row r="117" spans="1:44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</row>
    <row r="118" spans="1:44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</row>
    <row r="119" spans="1:44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</row>
    <row r="120" spans="1:44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</row>
    <row r="121" spans="1:44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</row>
    <row r="122" spans="1:44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</row>
    <row r="123" spans="1:44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</row>
    <row r="124" spans="1:4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</row>
    <row r="125" spans="1:44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</row>
    <row r="126" spans="1:44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</row>
    <row r="127" spans="1:44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</row>
    <row r="128" spans="1:44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</row>
    <row r="129" spans="1:44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</row>
    <row r="130" spans="1:44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</row>
    <row r="131" spans="1:44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</row>
    <row r="132" spans="1:44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</row>
    <row r="133" spans="1:44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</row>
    <row r="134" spans="1:4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</row>
    <row r="135" spans="1:44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</row>
    <row r="136" spans="1:44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</row>
    <row r="137" spans="1:44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</row>
    <row r="138" spans="1:44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</row>
    <row r="139" spans="1:44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</row>
    <row r="140" spans="1:44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</row>
    <row r="141" spans="1:44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</row>
    <row r="142" spans="1:44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</row>
    <row r="143" spans="1:44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</row>
    <row r="144" spans="1:44"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</row>
    <row r="145" spans="10:44"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</row>
    <row r="146" spans="10:44"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</row>
    <row r="147" spans="10:44"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</row>
    <row r="148" spans="10:44"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</row>
    <row r="149" spans="10:44"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</row>
    <row r="150" spans="10:44"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</row>
    <row r="151" spans="10:44"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</row>
    <row r="152" spans="10:44"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</row>
    <row r="153" spans="10:44"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</row>
    <row r="154" spans="10:44"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</row>
    <row r="155" spans="10:44"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</row>
    <row r="156" spans="10:44"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</row>
    <row r="157" spans="10:44"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</row>
    <row r="158" spans="10:44"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</row>
    <row r="159" spans="10:44"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</row>
    <row r="160" spans="10:44"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</row>
    <row r="161" spans="10:44"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</row>
    <row r="162" spans="10:44"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</row>
    <row r="163" spans="10:44"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</row>
    <row r="164" spans="10:44"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</row>
    <row r="165" spans="10:44"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</row>
    <row r="166" spans="10:44"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</row>
    <row r="167" spans="10:44"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</row>
    <row r="168" spans="10:44"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</row>
    <row r="169" spans="10:44"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</row>
    <row r="170" spans="10:44"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</row>
    <row r="171" spans="10:44"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</row>
    <row r="172" spans="10:44"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</row>
    <row r="173" spans="10:44"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</row>
    <row r="174" spans="10:44"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</row>
    <row r="175" spans="10:44"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</row>
    <row r="176" spans="10:44"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</row>
    <row r="177" spans="10:44"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</row>
    <row r="178" spans="10:44"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</row>
    <row r="179" spans="10:44"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</row>
    <row r="180" spans="10:44"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</row>
    <row r="181" spans="10:44"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</row>
    <row r="182" spans="10:44"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</row>
    <row r="183" spans="10:44"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</row>
    <row r="184" spans="10:44"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</row>
    <row r="185" spans="10:44"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</row>
    <row r="186" spans="10:44"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</row>
    <row r="187" spans="10:44"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</row>
    <row r="188" spans="10:44"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</row>
    <row r="189" spans="10:44"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</row>
    <row r="190" spans="10:44"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</row>
    <row r="191" spans="10:44"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</row>
    <row r="192" spans="10:44"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</row>
    <row r="193" spans="11:44"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</row>
    <row r="194" spans="11:44"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</row>
    <row r="195" spans="11:44"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</row>
    <row r="196" spans="11:44"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</row>
    <row r="197" spans="11:44"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</row>
    <row r="198" spans="11:44"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</row>
    <row r="199" spans="11:44"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</row>
    <row r="200" spans="11:44"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</row>
    <row r="201" spans="11:44"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</row>
    <row r="202" spans="11:44"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</row>
    <row r="203" spans="11:44"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</row>
    <row r="204" spans="11:44"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</row>
  </sheetData>
  <sheetProtection algorithmName="SHA-512" hashValue="ZMW1IeSOgbkkvz5fAQEk4BlD8ckbG+p2PDQsuGCgshIaGq/7FnxLFpb/+x/F7RpFmGqDrokr7KavfmBf/dP0xw==" saltValue="yJUHrlvFT79r0pbGcaQBLw==" spinCount="100000" sheet="1" objects="1" scenarios="1" selectLockedCells="1"/>
  <mergeCells count="34">
    <mergeCell ref="A38:E38"/>
    <mergeCell ref="A39:E39"/>
    <mergeCell ref="A40:E40"/>
    <mergeCell ref="A32:E32"/>
    <mergeCell ref="A33:E33"/>
    <mergeCell ref="A35:E35"/>
    <mergeCell ref="F35:H35"/>
    <mergeCell ref="A36:E36"/>
    <mergeCell ref="A37:E37"/>
    <mergeCell ref="A25:E25"/>
    <mergeCell ref="A26:E26"/>
    <mergeCell ref="A27:E27"/>
    <mergeCell ref="A29:H29"/>
    <mergeCell ref="A30:E30"/>
    <mergeCell ref="A31:E31"/>
    <mergeCell ref="A24:E24"/>
    <mergeCell ref="A12:H12"/>
    <mergeCell ref="A13:E13"/>
    <mergeCell ref="A14:E14"/>
    <mergeCell ref="A15:E15"/>
    <mergeCell ref="A16:E16"/>
    <mergeCell ref="A17:E17"/>
    <mergeCell ref="A18:E18"/>
    <mergeCell ref="A19:E19"/>
    <mergeCell ref="A20:E20"/>
    <mergeCell ref="A22:H22"/>
    <mergeCell ref="A23:E23"/>
    <mergeCell ref="A10:E11"/>
    <mergeCell ref="F10:I10"/>
    <mergeCell ref="A1:H1"/>
    <mergeCell ref="A5:I5"/>
    <mergeCell ref="A6:E6"/>
    <mergeCell ref="F6:H6"/>
    <mergeCell ref="F7:I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7"/>
  <sheetViews>
    <sheetView topLeftCell="A8" workbookViewId="0">
      <selection activeCell="F17" sqref="F17:G17"/>
    </sheetView>
  </sheetViews>
  <sheetFormatPr defaultRowHeight="12.75"/>
  <cols>
    <col min="7" max="7" width="23.28515625" customWidth="1"/>
  </cols>
  <sheetData>
    <row r="1" spans="1:49" ht="18">
      <c r="A1" s="541" t="s">
        <v>79</v>
      </c>
      <c r="B1" s="541"/>
      <c r="C1" s="541"/>
      <c r="D1" s="541"/>
      <c r="E1" s="541"/>
      <c r="F1" s="541"/>
      <c r="G1" s="54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</row>
    <row r="2" spans="1:49" ht="18">
      <c r="A2" s="367"/>
      <c r="B2" s="367"/>
      <c r="C2" s="367"/>
      <c r="D2" s="367"/>
      <c r="E2" s="367"/>
      <c r="F2" s="367"/>
      <c r="G2" s="367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</row>
    <row r="3" spans="1:49" ht="21" thickBot="1">
      <c r="A3" s="33"/>
      <c r="B3" s="33"/>
      <c r="C3" s="33"/>
      <c r="D3" s="33"/>
      <c r="E3" s="3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</row>
    <row r="4" spans="1:49" ht="27.75" customHeight="1" thickBot="1">
      <c r="A4" s="705" t="s">
        <v>308</v>
      </c>
      <c r="B4" s="706"/>
      <c r="C4" s="706"/>
      <c r="D4" s="706"/>
      <c r="E4" s="706"/>
      <c r="F4" s="706"/>
      <c r="G4" s="70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</row>
    <row r="5" spans="1:49" ht="21" thickBot="1">
      <c r="A5" s="33"/>
      <c r="B5" s="33"/>
      <c r="C5" s="33"/>
      <c r="D5" s="33"/>
      <c r="E5" s="33"/>
      <c r="F5" s="709"/>
      <c r="G5" s="709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</row>
    <row r="6" spans="1:49" ht="13.5" customHeight="1" thickBot="1">
      <c r="A6" s="33"/>
      <c r="B6" s="33"/>
      <c r="C6" s="33"/>
      <c r="D6" s="33"/>
      <c r="E6" s="33"/>
      <c r="F6" s="593">
        <v>2014</v>
      </c>
      <c r="G6" s="595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</row>
    <row r="7" spans="1:49" ht="1.5" hidden="1" customHeight="1" thickBot="1">
      <c r="A7" s="33"/>
      <c r="B7" s="33"/>
      <c r="C7" s="33"/>
      <c r="D7" s="33"/>
      <c r="E7" s="33"/>
      <c r="F7" s="372"/>
      <c r="G7" s="373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1:49" ht="13.5" customHeight="1" thickBot="1">
      <c r="A8" s="33"/>
      <c r="B8" s="33"/>
      <c r="C8" s="33"/>
      <c r="D8" s="33"/>
      <c r="E8" s="33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1:49" ht="28.5" customHeight="1" thickBot="1">
      <c r="A9" s="33"/>
      <c r="B9" s="33"/>
      <c r="C9" s="33"/>
      <c r="D9" s="33"/>
      <c r="E9" s="33"/>
      <c r="F9" s="689" t="s">
        <v>96</v>
      </c>
      <c r="G9" s="69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.75" customHeight="1" thickBot="1">
      <c r="A10" s="610" t="s">
        <v>164</v>
      </c>
      <c r="B10" s="610"/>
      <c r="C10" s="610"/>
      <c r="D10" s="610"/>
      <c r="E10" s="610"/>
      <c r="F10" s="610"/>
      <c r="G10" s="61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</row>
    <row r="11" spans="1:49" ht="15" customHeight="1">
      <c r="A11" s="538" t="s">
        <v>42</v>
      </c>
      <c r="B11" s="539"/>
      <c r="C11" s="539"/>
      <c r="D11" s="539"/>
      <c r="E11" s="611"/>
      <c r="F11" s="686"/>
      <c r="G11" s="687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</row>
    <row r="12" spans="1:49" ht="15" customHeight="1">
      <c r="A12" s="508" t="s">
        <v>43</v>
      </c>
      <c r="B12" s="509"/>
      <c r="C12" s="509"/>
      <c r="D12" s="509"/>
      <c r="E12" s="581"/>
      <c r="F12" s="682"/>
      <c r="G12" s="683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</row>
    <row r="13" spans="1:49" ht="15" customHeight="1">
      <c r="A13" s="508" t="s">
        <v>44</v>
      </c>
      <c r="B13" s="509"/>
      <c r="C13" s="509"/>
      <c r="D13" s="509"/>
      <c r="E13" s="581"/>
      <c r="F13" s="682"/>
      <c r="G13" s="683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</row>
    <row r="14" spans="1:49" ht="15" customHeight="1">
      <c r="A14" s="508" t="s">
        <v>45</v>
      </c>
      <c r="B14" s="509"/>
      <c r="C14" s="509"/>
      <c r="D14" s="509"/>
      <c r="E14" s="581"/>
      <c r="F14" s="682"/>
      <c r="G14" s="683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</row>
    <row r="15" spans="1:49" ht="15" customHeight="1">
      <c r="A15" s="508" t="s">
        <v>46</v>
      </c>
      <c r="B15" s="509"/>
      <c r="C15" s="509"/>
      <c r="D15" s="509"/>
      <c r="E15" s="581"/>
      <c r="F15" s="682"/>
      <c r="G15" s="68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</row>
    <row r="16" spans="1:49" ht="15" customHeight="1">
      <c r="A16" s="508" t="s">
        <v>47</v>
      </c>
      <c r="B16" s="509"/>
      <c r="C16" s="509"/>
      <c r="D16" s="509"/>
      <c r="E16" s="581"/>
      <c r="F16" s="682"/>
      <c r="G16" s="683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</row>
    <row r="17" spans="1:49" ht="15" customHeight="1">
      <c r="A17" s="508" t="s">
        <v>48</v>
      </c>
      <c r="B17" s="509"/>
      <c r="C17" s="509"/>
      <c r="D17" s="509"/>
      <c r="E17" s="581"/>
      <c r="F17" s="682"/>
      <c r="G17" s="683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</row>
    <row r="18" spans="1:49" ht="15" customHeight="1">
      <c r="A18" s="508" t="s">
        <v>49</v>
      </c>
      <c r="B18" s="509"/>
      <c r="C18" s="509"/>
      <c r="D18" s="509"/>
      <c r="E18" s="581"/>
      <c r="F18" s="682"/>
      <c r="G18" s="683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</row>
    <row r="19" spans="1:49" ht="15" customHeight="1">
      <c r="A19" s="508" t="s">
        <v>50</v>
      </c>
      <c r="B19" s="509"/>
      <c r="C19" s="509"/>
      <c r="D19" s="509"/>
      <c r="E19" s="581"/>
      <c r="F19" s="682"/>
      <c r="G19" s="683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</row>
    <row r="20" spans="1:49" ht="15" customHeight="1">
      <c r="A20" s="508" t="s">
        <v>51</v>
      </c>
      <c r="B20" s="509"/>
      <c r="C20" s="509"/>
      <c r="D20" s="509"/>
      <c r="E20" s="581"/>
      <c r="F20" s="682"/>
      <c r="G20" s="683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</row>
    <row r="21" spans="1:49" ht="15" customHeight="1" thickBot="1">
      <c r="A21" s="561" t="s">
        <v>29</v>
      </c>
      <c r="B21" s="582"/>
      <c r="C21" s="582"/>
      <c r="D21" s="582"/>
      <c r="E21" s="583"/>
      <c r="F21" s="684">
        <f>+F11+F12+F13+F14+F15+F16+F17+F18+F19+F20</f>
        <v>0</v>
      </c>
      <c r="G21" s="685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</row>
    <row r="22" spans="1:49">
      <c r="A22" s="116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</row>
    <row r="23" spans="1:49" ht="15.75" customHeight="1" thickBot="1">
      <c r="A23" s="610" t="s">
        <v>31</v>
      </c>
      <c r="B23" s="610"/>
      <c r="C23" s="610"/>
      <c r="D23" s="610"/>
      <c r="E23" s="610"/>
      <c r="F23" s="610"/>
      <c r="G23" s="61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</row>
    <row r="24" spans="1:49" ht="15" customHeight="1">
      <c r="A24" s="538" t="s">
        <v>34</v>
      </c>
      <c r="B24" s="539"/>
      <c r="C24" s="539"/>
      <c r="D24" s="539"/>
      <c r="E24" s="539"/>
      <c r="F24" s="686"/>
      <c r="G24" s="687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</row>
    <row r="25" spans="1:49" ht="15" customHeight="1">
      <c r="A25" s="508" t="s">
        <v>35</v>
      </c>
      <c r="B25" s="509"/>
      <c r="C25" s="509"/>
      <c r="D25" s="509"/>
      <c r="E25" s="509"/>
      <c r="F25" s="682"/>
      <c r="G25" s="683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</row>
    <row r="26" spans="1:49" ht="15" customHeight="1">
      <c r="A26" s="508" t="s">
        <v>36</v>
      </c>
      <c r="B26" s="509"/>
      <c r="C26" s="509"/>
      <c r="D26" s="509"/>
      <c r="E26" s="509"/>
      <c r="F26" s="682"/>
      <c r="G26" s="683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</row>
    <row r="27" spans="1:49" ht="15" customHeight="1">
      <c r="A27" s="508" t="s">
        <v>91</v>
      </c>
      <c r="B27" s="509"/>
      <c r="C27" s="509"/>
      <c r="D27" s="509"/>
      <c r="E27" s="509"/>
      <c r="F27" s="682"/>
      <c r="G27" s="68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</row>
    <row r="28" spans="1:49" ht="15" customHeight="1">
      <c r="A28" s="508" t="s">
        <v>37</v>
      </c>
      <c r="B28" s="509"/>
      <c r="C28" s="509"/>
      <c r="D28" s="509"/>
      <c r="E28" s="509"/>
      <c r="F28" s="682"/>
      <c r="G28" s="683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</row>
    <row r="29" spans="1:49" ht="15" customHeight="1">
      <c r="A29" s="508" t="s">
        <v>92</v>
      </c>
      <c r="B29" s="509"/>
      <c r="C29" s="509"/>
      <c r="D29" s="509"/>
      <c r="E29" s="509"/>
      <c r="F29" s="682"/>
      <c r="G29" s="683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</row>
    <row r="30" spans="1:49" ht="15" customHeight="1">
      <c r="A30" s="508" t="s">
        <v>93</v>
      </c>
      <c r="B30" s="509"/>
      <c r="C30" s="509"/>
      <c r="D30" s="509"/>
      <c r="E30" s="509"/>
      <c r="F30" s="682"/>
      <c r="G30" s="683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</row>
    <row r="31" spans="1:49" ht="15" customHeight="1" thickBot="1">
      <c r="A31" s="561" t="s">
        <v>29</v>
      </c>
      <c r="B31" s="582"/>
      <c r="C31" s="582"/>
      <c r="D31" s="582"/>
      <c r="E31" s="582"/>
      <c r="F31" s="684">
        <f>+F24+F25+F26+F27+F28+F29+F30</f>
        <v>0</v>
      </c>
      <c r="G31" s="685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</row>
    <row r="32" spans="1:49">
      <c r="A32" s="11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</row>
    <row r="33" spans="1:49" ht="15.75" customHeight="1" thickBot="1">
      <c r="A33" s="610" t="s">
        <v>111</v>
      </c>
      <c r="B33" s="610"/>
      <c r="C33" s="610"/>
      <c r="D33" s="610"/>
      <c r="E33" s="610"/>
      <c r="F33" s="610"/>
      <c r="G33" s="610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</row>
    <row r="34" spans="1:49" ht="15" customHeight="1">
      <c r="A34" s="530" t="s">
        <v>38</v>
      </c>
      <c r="B34" s="592"/>
      <c r="C34" s="592"/>
      <c r="D34" s="592"/>
      <c r="E34" s="592"/>
      <c r="F34" s="450"/>
      <c r="G34" s="465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</row>
    <row r="35" spans="1:49" ht="15" customHeight="1">
      <c r="A35" s="442" t="s">
        <v>40</v>
      </c>
      <c r="B35" s="443"/>
      <c r="C35" s="443"/>
      <c r="D35" s="443"/>
      <c r="E35" s="443"/>
      <c r="F35" s="444"/>
      <c r="G35" s="45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</row>
    <row r="36" spans="1:49" ht="15" customHeight="1">
      <c r="A36" s="442" t="s">
        <v>39</v>
      </c>
      <c r="B36" s="443"/>
      <c r="C36" s="443"/>
      <c r="D36" s="443"/>
      <c r="E36" s="443"/>
      <c r="F36" s="444"/>
      <c r="G36" s="45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</row>
    <row r="37" spans="1:49" ht="15" customHeight="1" thickBot="1">
      <c r="A37" s="452" t="s">
        <v>29</v>
      </c>
      <c r="B37" s="453"/>
      <c r="C37" s="453"/>
      <c r="D37" s="453"/>
      <c r="E37" s="453"/>
      <c r="F37" s="454">
        <f>+F34+F35+F36</f>
        <v>0</v>
      </c>
      <c r="G37" s="466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</row>
    <row r="38" spans="1:49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</row>
    <row r="39" spans="1:49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</row>
    <row r="40" spans="1:49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</row>
    <row r="41" spans="1:49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</row>
    <row r="42" spans="1:49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</row>
    <row r="43" spans="1:49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</row>
    <row r="44" spans="1:49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</row>
    <row r="45" spans="1:49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</row>
    <row r="46" spans="1:49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</row>
    <row r="47" spans="1:49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</row>
    <row r="48" spans="1:49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</row>
    <row r="49" spans="1:49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</row>
    <row r="50" spans="1:49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</row>
    <row r="51" spans="1:49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</row>
    <row r="52" spans="1:49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</row>
    <row r="53" spans="1:49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</row>
    <row r="54" spans="1:49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</row>
    <row r="55" spans="1:49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</row>
    <row r="56" spans="1:49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</row>
    <row r="57" spans="1:49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</row>
    <row r="58" spans="1:49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</row>
    <row r="59" spans="1:49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</row>
    <row r="60" spans="1:49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</row>
    <row r="61" spans="1:49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</row>
    <row r="62" spans="1:49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</row>
    <row r="63" spans="1:49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</row>
    <row r="64" spans="1:49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</row>
    <row r="65" spans="1:49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</row>
    <row r="66" spans="1:49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</row>
    <row r="67" spans="1:49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</row>
    <row r="68" spans="1:49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</row>
    <row r="69" spans="1:49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</row>
    <row r="70" spans="1:49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</row>
    <row r="71" spans="1:49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</row>
    <row r="72" spans="1:49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</row>
    <row r="73" spans="1:49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</row>
    <row r="74" spans="1:49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</row>
    <row r="75" spans="1:49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</row>
    <row r="76" spans="1:49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</row>
    <row r="77" spans="1:49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</row>
    <row r="78" spans="1:49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</row>
    <row r="79" spans="1:49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</row>
    <row r="80" spans="1:49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</row>
    <row r="81" spans="1:49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</row>
    <row r="82" spans="1:49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</row>
    <row r="83" spans="1:49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</row>
    <row r="84" spans="1:49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</row>
    <row r="85" spans="1:49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</row>
    <row r="86" spans="1:49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</row>
    <row r="87" spans="1:49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</row>
    <row r="88" spans="1:49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</row>
    <row r="89" spans="1:4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</row>
    <row r="90" spans="1:49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</row>
    <row r="91" spans="1:49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</row>
    <row r="92" spans="1:49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</row>
    <row r="93" spans="1:49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</row>
    <row r="94" spans="1:49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</row>
    <row r="95" spans="1:49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</row>
    <row r="96" spans="1:49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</row>
    <row r="97" spans="1:49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</row>
    <row r="98" spans="1:49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</row>
    <row r="99" spans="1:49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</row>
    <row r="100" spans="1:49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</row>
    <row r="101" spans="1:49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</row>
    <row r="102" spans="1:49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</row>
    <row r="103" spans="1:49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</row>
    <row r="104" spans="1:49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</row>
    <row r="105" spans="1:49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</row>
    <row r="106" spans="1:49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</row>
    <row r="107" spans="1:49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</row>
    <row r="108" spans="1:49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</row>
    <row r="109" spans="1:49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</row>
    <row r="110" spans="1:49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</row>
    <row r="111" spans="1:49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</row>
    <row r="112" spans="1:49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</row>
    <row r="113" spans="1:49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</row>
    <row r="114" spans="1:49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</row>
    <row r="115" spans="1:49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</row>
    <row r="116" spans="1:49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</row>
    <row r="117" spans="1:49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</row>
    <row r="118" spans="1:49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</row>
    <row r="119" spans="1:49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</row>
    <row r="120" spans="1:49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</row>
    <row r="121" spans="1:49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</row>
    <row r="122" spans="1:49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</row>
    <row r="123" spans="1:49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</row>
    <row r="124" spans="1:49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</row>
    <row r="125" spans="1:49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</row>
    <row r="126" spans="1:49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</row>
    <row r="127" spans="1:49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</row>
    <row r="128" spans="1:49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</row>
    <row r="129" spans="1:49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</row>
    <row r="130" spans="1:49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</row>
    <row r="131" spans="1:49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</row>
    <row r="132" spans="1:49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</row>
    <row r="133" spans="1:49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</row>
    <row r="134" spans="1:49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</row>
    <row r="135" spans="1:49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</row>
    <row r="136" spans="1:49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</row>
    <row r="137" spans="1:49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</row>
    <row r="138" spans="1:49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</row>
    <row r="139" spans="1:49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</row>
    <row r="140" spans="1:49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</row>
    <row r="141" spans="1:49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</row>
    <row r="142" spans="1:49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</row>
    <row r="143" spans="1:49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</row>
    <row r="144" spans="1:49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</row>
    <row r="145" spans="1:49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</row>
    <row r="146" spans="1:49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</row>
    <row r="147" spans="1:49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</row>
    <row r="148" spans="1:49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</row>
    <row r="149" spans="1:49"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</row>
    <row r="150" spans="1:49"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</row>
    <row r="151" spans="1:49"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</row>
    <row r="152" spans="1:49"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</row>
    <row r="153" spans="1:49"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</row>
    <row r="154" spans="1:49"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</row>
    <row r="155" spans="1:49"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</row>
    <row r="156" spans="1:49"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</row>
    <row r="157" spans="1:49"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</row>
    <row r="158" spans="1:49"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</row>
    <row r="159" spans="1:49"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</row>
    <row r="160" spans="1:49"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</row>
    <row r="161" spans="8:49"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</row>
    <row r="162" spans="8:49"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</row>
    <row r="163" spans="8:49"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</row>
    <row r="164" spans="8:49"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</row>
    <row r="165" spans="8:49"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</row>
    <row r="166" spans="8:49"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</row>
    <row r="167" spans="8:49"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</row>
    <row r="168" spans="8:49"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</row>
    <row r="169" spans="8:49"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</row>
    <row r="170" spans="8:49"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</row>
    <row r="171" spans="8:49"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</row>
    <row r="172" spans="8:49"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</row>
    <row r="173" spans="8:49"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</row>
    <row r="174" spans="8:49"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</row>
    <row r="175" spans="8:49"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</row>
    <row r="176" spans="8:49"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</row>
    <row r="177" spans="8:49"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</row>
    <row r="178" spans="8:49"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</row>
    <row r="179" spans="8:49"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</row>
    <row r="180" spans="8:49"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</row>
    <row r="181" spans="8:49"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</row>
    <row r="182" spans="8:49"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</row>
    <row r="183" spans="8:49"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</row>
    <row r="184" spans="8:49"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</row>
    <row r="185" spans="8:49"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</row>
    <row r="186" spans="8:49"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</row>
    <row r="187" spans="8:49"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</row>
    <row r="188" spans="8:49"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</row>
    <row r="189" spans="8:49"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</row>
    <row r="190" spans="8:49"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</row>
    <row r="191" spans="8:49"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</row>
    <row r="192" spans="8:49"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</row>
    <row r="193" spans="8:49"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</row>
    <row r="194" spans="8:49"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</row>
    <row r="195" spans="8:49"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</row>
    <row r="196" spans="8:49"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</row>
    <row r="197" spans="8:49"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</row>
    <row r="198" spans="8:49"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</row>
    <row r="199" spans="8:49"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</row>
    <row r="200" spans="8:49"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</row>
    <row r="201" spans="8:49"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</row>
    <row r="202" spans="8:49"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</row>
    <row r="203" spans="8:49"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</row>
    <row r="204" spans="8:49"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</row>
    <row r="205" spans="8:49"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</row>
    <row r="206" spans="8:49"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</row>
    <row r="207" spans="8:49"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</row>
  </sheetData>
  <sheetProtection algorithmName="SHA-512" hashValue="Rq3byKYRoSFD1QFfOhham8HD0VlUah6zeFemKLQuBzpmXCIi5Se3Q4QSLLZPzsm18IY3y66R0eCBkyns8kn4uQ==" saltValue="oymaH7rw34tx+EWQB52uYQ==" spinCount="100000" sheet="1" objects="1" scenarios="1" selectLockedCells="1"/>
  <mergeCells count="54">
    <mergeCell ref="A36:E36"/>
    <mergeCell ref="F36:G36"/>
    <mergeCell ref="A37:E37"/>
    <mergeCell ref="F37:G37"/>
    <mergeCell ref="A31:E31"/>
    <mergeCell ref="F31:G31"/>
    <mergeCell ref="A33:G33"/>
    <mergeCell ref="A34:E34"/>
    <mergeCell ref="F34:G34"/>
    <mergeCell ref="A35:E35"/>
    <mergeCell ref="F35:G35"/>
    <mergeCell ref="A28:E28"/>
    <mergeCell ref="F28:G28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4:E24"/>
    <mergeCell ref="F24:G24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3:G23"/>
    <mergeCell ref="A14:E14"/>
    <mergeCell ref="F14:G14"/>
    <mergeCell ref="A15:E15"/>
    <mergeCell ref="F15:G15"/>
    <mergeCell ref="A16:E16"/>
    <mergeCell ref="F16:G16"/>
    <mergeCell ref="A11:E11"/>
    <mergeCell ref="F11:G11"/>
    <mergeCell ref="A12:E12"/>
    <mergeCell ref="F12:G12"/>
    <mergeCell ref="A13:E13"/>
    <mergeCell ref="F13:G13"/>
    <mergeCell ref="A10:G10"/>
    <mergeCell ref="A1:G1"/>
    <mergeCell ref="A4:G4"/>
    <mergeCell ref="F5:G5"/>
    <mergeCell ref="F6:G6"/>
    <mergeCell ref="F9:G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4"/>
  <sheetViews>
    <sheetView workbookViewId="0">
      <selection activeCell="F13" sqref="F13:G13"/>
    </sheetView>
  </sheetViews>
  <sheetFormatPr defaultRowHeight="12.75"/>
  <cols>
    <col min="7" max="7" width="25.42578125" customWidth="1"/>
  </cols>
  <sheetData>
    <row r="1" spans="1:46" ht="18">
      <c r="A1" s="541" t="s">
        <v>79</v>
      </c>
      <c r="B1" s="541"/>
      <c r="C1" s="541"/>
      <c r="D1" s="541"/>
      <c r="E1" s="541"/>
      <c r="F1" s="541"/>
      <c r="G1" s="54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46" ht="18">
      <c r="A2" s="380"/>
      <c r="B2" s="380"/>
      <c r="C2" s="380"/>
      <c r="D2" s="380"/>
      <c r="E2" s="380"/>
      <c r="F2" s="380"/>
      <c r="G2" s="380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6" ht="21" thickBot="1">
      <c r="A3" s="33"/>
      <c r="B3" s="33"/>
      <c r="C3" s="33"/>
      <c r="D3" s="33"/>
      <c r="E3" s="3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</row>
    <row r="4" spans="1:46" ht="27.75" customHeight="1" thickBot="1">
      <c r="A4" s="705" t="s">
        <v>311</v>
      </c>
      <c r="B4" s="706"/>
      <c r="C4" s="706"/>
      <c r="D4" s="706"/>
      <c r="E4" s="706"/>
      <c r="F4" s="706"/>
      <c r="G4" s="70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</row>
    <row r="5" spans="1:46" ht="21" thickBot="1">
      <c r="A5" s="33"/>
      <c r="B5" s="33"/>
      <c r="C5" s="33"/>
      <c r="D5" s="33"/>
      <c r="E5" s="33"/>
      <c r="F5" s="709"/>
      <c r="G5" s="709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</row>
    <row r="6" spans="1:46" ht="13.5" customHeight="1" thickBot="1">
      <c r="A6" s="33"/>
      <c r="B6" s="33"/>
      <c r="C6" s="33"/>
      <c r="D6" s="33"/>
      <c r="E6" s="33"/>
      <c r="F6" s="593">
        <v>2014</v>
      </c>
      <c r="G6" s="595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</row>
    <row r="7" spans="1:46" ht="1.5" hidden="1" customHeight="1" thickBot="1">
      <c r="A7" s="33"/>
      <c r="B7" s="33"/>
      <c r="C7" s="33"/>
      <c r="D7" s="33"/>
      <c r="E7" s="33"/>
      <c r="F7" s="372"/>
      <c r="G7" s="373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</row>
    <row r="8" spans="1:46" ht="13.5" customHeight="1" thickBot="1">
      <c r="A8" s="33"/>
      <c r="B8" s="33"/>
      <c r="C8" s="33"/>
      <c r="D8" s="33"/>
      <c r="E8" s="33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</row>
    <row r="9" spans="1:46" ht="34.5" customHeight="1" thickBot="1">
      <c r="A9" s="33"/>
      <c r="B9" s="33"/>
      <c r="C9" s="33"/>
      <c r="D9" s="33"/>
      <c r="E9" s="33"/>
      <c r="F9" s="689" t="s">
        <v>96</v>
      </c>
      <c r="G9" s="69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</row>
    <row r="10" spans="1:46" ht="15.75" thickBot="1">
      <c r="A10" s="610" t="s">
        <v>290</v>
      </c>
      <c r="B10" s="610"/>
      <c r="C10" s="610"/>
      <c r="D10" s="610"/>
      <c r="E10" s="610"/>
      <c r="F10" s="610"/>
      <c r="G10" s="61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</row>
    <row r="11" spans="1:46" ht="15" customHeight="1">
      <c r="A11" s="538" t="s">
        <v>262</v>
      </c>
      <c r="B11" s="539"/>
      <c r="C11" s="539"/>
      <c r="D11" s="539"/>
      <c r="E11" s="611"/>
      <c r="F11" s="686"/>
      <c r="G11" s="687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</row>
    <row r="12" spans="1:46" ht="15" customHeight="1">
      <c r="A12" s="508" t="s">
        <v>263</v>
      </c>
      <c r="B12" s="509"/>
      <c r="C12" s="509"/>
      <c r="D12" s="509"/>
      <c r="E12" s="581"/>
      <c r="F12" s="682"/>
      <c r="G12" s="683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</row>
    <row r="13" spans="1:46" ht="15" customHeight="1">
      <c r="A13" s="508" t="s">
        <v>264</v>
      </c>
      <c r="B13" s="509"/>
      <c r="C13" s="509"/>
      <c r="D13" s="509"/>
      <c r="E13" s="581"/>
      <c r="F13" s="682"/>
      <c r="G13" s="683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</row>
    <row r="14" spans="1:46" ht="15" customHeight="1">
      <c r="A14" s="508" t="s">
        <v>310</v>
      </c>
      <c r="B14" s="509"/>
      <c r="C14" s="509"/>
      <c r="D14" s="509"/>
      <c r="E14" s="581"/>
      <c r="F14" s="682"/>
      <c r="G14" s="683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1:46" ht="15" customHeight="1">
      <c r="A15" s="508" t="s">
        <v>265</v>
      </c>
      <c r="B15" s="509"/>
      <c r="C15" s="509"/>
      <c r="D15" s="509"/>
      <c r="E15" s="581"/>
      <c r="F15" s="682"/>
      <c r="G15" s="68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</row>
    <row r="16" spans="1:46" ht="15" customHeight="1">
      <c r="A16" s="508" t="s">
        <v>99</v>
      </c>
      <c r="B16" s="509"/>
      <c r="C16" s="509"/>
      <c r="D16" s="509"/>
      <c r="E16" s="581"/>
      <c r="F16" s="682"/>
      <c r="G16" s="683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1:46" ht="15" customHeight="1">
      <c r="A17" s="508" t="s">
        <v>13</v>
      </c>
      <c r="B17" s="509"/>
      <c r="C17" s="509"/>
      <c r="D17" s="509"/>
      <c r="E17" s="581"/>
      <c r="F17" s="682"/>
      <c r="G17" s="683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</row>
    <row r="18" spans="1:46" ht="15" customHeight="1" thickBot="1">
      <c r="A18" s="452" t="s">
        <v>257</v>
      </c>
      <c r="B18" s="453"/>
      <c r="C18" s="453"/>
      <c r="D18" s="453"/>
      <c r="E18" s="453"/>
      <c r="F18" s="454">
        <f>F11+F12+F13+F14+F15+F16+F17</f>
        <v>0</v>
      </c>
      <c r="G18" s="466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ht="20.25">
      <c r="A19" s="33"/>
      <c r="B19" s="33"/>
      <c r="C19" s="33"/>
      <c r="D19" s="33"/>
      <c r="E19" s="33"/>
      <c r="F19" s="33"/>
      <c r="G19" s="33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spans="1:46" ht="15.75" thickBot="1">
      <c r="A20" s="597" t="s">
        <v>291</v>
      </c>
      <c r="B20" s="597"/>
      <c r="C20" s="597"/>
      <c r="D20" s="597"/>
      <c r="E20" s="597"/>
      <c r="F20" s="597"/>
      <c r="G20" s="597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1:46" ht="15" customHeight="1">
      <c r="A21" s="530" t="s">
        <v>266</v>
      </c>
      <c r="B21" s="592"/>
      <c r="C21" s="592"/>
      <c r="D21" s="592"/>
      <c r="E21" s="592"/>
      <c r="F21" s="450"/>
      <c r="G21" s="465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 ht="15" customHeight="1">
      <c r="A22" s="442" t="s">
        <v>292</v>
      </c>
      <c r="B22" s="443"/>
      <c r="C22" s="443"/>
      <c r="D22" s="443"/>
      <c r="E22" s="443"/>
      <c r="F22" s="444"/>
      <c r="G22" s="45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</row>
    <row r="23" spans="1:46" ht="15" customHeight="1">
      <c r="A23" s="442" t="s">
        <v>267</v>
      </c>
      <c r="B23" s="443"/>
      <c r="C23" s="443"/>
      <c r="D23" s="443"/>
      <c r="E23" s="443"/>
      <c r="F23" s="444"/>
      <c r="G23" s="45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</row>
    <row r="24" spans="1:46" ht="15" customHeight="1">
      <c r="A24" s="442" t="s">
        <v>99</v>
      </c>
      <c r="B24" s="443"/>
      <c r="C24" s="443"/>
      <c r="D24" s="443"/>
      <c r="E24" s="443"/>
      <c r="F24" s="444"/>
      <c r="G24" s="45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spans="1:46" ht="15" customHeight="1">
      <c r="A25" s="442" t="s">
        <v>13</v>
      </c>
      <c r="B25" s="443"/>
      <c r="C25" s="443"/>
      <c r="D25" s="443"/>
      <c r="E25" s="443"/>
      <c r="F25" s="444"/>
      <c r="G25" s="45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spans="1:46" ht="15" customHeight="1" thickBot="1">
      <c r="A26" s="452" t="s">
        <v>259</v>
      </c>
      <c r="B26" s="453"/>
      <c r="C26" s="453"/>
      <c r="D26" s="453"/>
      <c r="E26" s="453"/>
      <c r="F26" s="454">
        <f>F21+F22+F23+F24+F25</f>
        <v>0</v>
      </c>
      <c r="G26" s="466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spans="1:46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</row>
    <row r="28" spans="1:46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</row>
    <row r="29" spans="1:46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</row>
    <row r="30" spans="1:46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6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</row>
    <row r="32" spans="1:46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spans="1:46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</row>
    <row r="34" spans="1:46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</row>
    <row r="35" spans="1:46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</row>
    <row r="36" spans="1:46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</row>
    <row r="37" spans="1:46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</row>
    <row r="38" spans="1:46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</row>
    <row r="39" spans="1:4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</row>
    <row r="40" spans="1:4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</row>
    <row r="41" spans="1:4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</row>
    <row r="42" spans="1:4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</row>
    <row r="43" spans="1:4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</row>
    <row r="44" spans="1:4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</row>
    <row r="45" spans="1:46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</row>
    <row r="46" spans="1:46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</row>
    <row r="47" spans="1:46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</row>
    <row r="48" spans="1:46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</row>
    <row r="49" spans="1:46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</row>
    <row r="50" spans="1:46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</row>
    <row r="51" spans="1:46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</row>
    <row r="52" spans="1:46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spans="1:46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</row>
    <row r="54" spans="1:46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46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1:46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1:46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spans="1:46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</row>
    <row r="59" spans="1:46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1:46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1" spans="1:46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</row>
    <row r="62" spans="1:46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</row>
    <row r="63" spans="1:46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</row>
    <row r="64" spans="1:46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1:38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spans="1:38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spans="1:38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spans="1:38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1:38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1:38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</row>
    <row r="71" spans="1:38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</row>
    <row r="72" spans="1:38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</row>
    <row r="73" spans="1:38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</row>
    <row r="74" spans="1:38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</row>
    <row r="75" spans="1:38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  <row r="76" spans="1:38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</row>
    <row r="77" spans="1:38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</row>
    <row r="78" spans="1:38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</row>
    <row r="79" spans="1:38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</row>
    <row r="80" spans="1:38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</row>
    <row r="81" spans="1:38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</row>
    <row r="82" spans="1:38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</row>
    <row r="83" spans="1:38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</row>
    <row r="84" spans="1:38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</row>
    <row r="85" spans="1:38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</row>
    <row r="86" spans="1:38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</row>
    <row r="87" spans="1:38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</row>
    <row r="88" spans="1:3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</row>
    <row r="89" spans="1:38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</row>
    <row r="90" spans="1:38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</row>
    <row r="91" spans="1:38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</row>
    <row r="92" spans="1:38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</row>
    <row r="93" spans="1:38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</row>
    <row r="94" spans="1:38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</row>
    <row r="95" spans="1:38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</row>
    <row r="96" spans="1:38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</row>
    <row r="97" spans="1:38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</row>
    <row r="98" spans="1:3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</row>
    <row r="99" spans="1:38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8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</row>
    <row r="101" spans="1:38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</row>
    <row r="102" spans="1:38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</row>
    <row r="103" spans="1:38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</row>
    <row r="104" spans="1:38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</row>
    <row r="105" spans="1:38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</row>
    <row r="106" spans="1:38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</row>
    <row r="107" spans="1:38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</row>
    <row r="108" spans="1:3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</row>
    <row r="109" spans="1:38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</row>
    <row r="110" spans="1:38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</row>
    <row r="111" spans="1:38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</row>
    <row r="112" spans="1:38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</row>
    <row r="113" spans="1:38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</row>
    <row r="114" spans="1:38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</row>
    <row r="115" spans="1:38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</row>
    <row r="116" spans="1:38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</row>
    <row r="117" spans="1:38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</row>
    <row r="118" spans="1:3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</row>
    <row r="119" spans="1:38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</row>
    <row r="120" spans="1:38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</row>
    <row r="121" spans="1:38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</row>
    <row r="122" spans="1:38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</row>
    <row r="123" spans="1:38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</row>
    <row r="124" spans="1:38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</row>
    <row r="125" spans="1:38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</row>
    <row r="126" spans="1:38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</row>
    <row r="127" spans="1:38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</row>
    <row r="128" spans="1:3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</row>
    <row r="129" spans="1:38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</row>
    <row r="130" spans="1:38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</row>
    <row r="131" spans="1:38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</row>
    <row r="132" spans="1:38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</row>
    <row r="133" spans="1:38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</row>
    <row r="134" spans="1:38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</row>
    <row r="135" spans="1:38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</row>
    <row r="136" spans="1:38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</row>
    <row r="137" spans="1:38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</row>
    <row r="138" spans="1:3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</row>
    <row r="139" spans="1:38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</row>
    <row r="140" spans="1:38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</row>
    <row r="141" spans="1:38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</row>
    <row r="142" spans="1:38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</row>
    <row r="143" spans="1:38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</row>
    <row r="144" spans="1:38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</row>
    <row r="145" spans="1:38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</row>
    <row r="146" spans="1:38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</row>
    <row r="147" spans="1:38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</row>
    <row r="148" spans="1:3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</row>
    <row r="149" spans="1:38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</row>
    <row r="150" spans="1:38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</row>
    <row r="151" spans="1:38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</row>
    <row r="152" spans="1:38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</row>
    <row r="153" spans="1:38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</row>
    <row r="154" spans="1:38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</row>
    <row r="155" spans="1:38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</row>
    <row r="156" spans="1:38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</row>
    <row r="157" spans="1:38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</row>
    <row r="158" spans="1:3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</row>
    <row r="159" spans="1:38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</row>
    <row r="160" spans="1:38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</row>
    <row r="161" spans="1:38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</row>
    <row r="162" spans="1:38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</row>
    <row r="163" spans="1:38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</row>
    <row r="164" spans="1:38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</row>
    <row r="165" spans="1:38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</row>
    <row r="166" spans="1:38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</row>
    <row r="167" spans="1:38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</row>
    <row r="168" spans="1:3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</row>
    <row r="169" spans="1:38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</row>
    <row r="170" spans="1:38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</row>
    <row r="171" spans="1:38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</row>
    <row r="172" spans="1:38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</row>
    <row r="173" spans="1:38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</row>
    <row r="174" spans="1:38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</row>
    <row r="175" spans="1:38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</row>
    <row r="176" spans="1:38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</row>
    <row r="177" spans="1:38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</row>
    <row r="178" spans="1:3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</row>
    <row r="179" spans="1:38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</row>
    <row r="180" spans="1:38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</row>
    <row r="181" spans="1:38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</row>
    <row r="182" spans="1:38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</row>
    <row r="183" spans="1:38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</row>
    <row r="184" spans="1:38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</row>
    <row r="185" spans="1:38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</row>
    <row r="186" spans="1:38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</row>
    <row r="187" spans="1:38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</row>
    <row r="188" spans="1:3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</row>
    <row r="189" spans="1:38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</row>
    <row r="190" spans="1:38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</row>
    <row r="191" spans="1:38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</row>
    <row r="192" spans="1:38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</row>
    <row r="193" spans="1:38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</row>
    <row r="194" spans="1:38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</row>
    <row r="195" spans="1:38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</row>
    <row r="196" spans="1:38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</row>
    <row r="197" spans="1:38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</row>
    <row r="198" spans="1:3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</row>
    <row r="199" spans="1:38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</row>
    <row r="200" spans="1:38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</row>
    <row r="201" spans="1:38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</row>
    <row r="202" spans="1:38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</row>
    <row r="203" spans="1:38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</row>
    <row r="204" spans="1:38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</row>
    <row r="205" spans="1:38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</row>
    <row r="206" spans="1:38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</row>
    <row r="207" spans="1:38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</row>
    <row r="208" spans="1:3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</row>
    <row r="209" spans="1:38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</row>
    <row r="210" spans="1:38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</row>
    <row r="211" spans="1:38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</row>
    <row r="212" spans="1:38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</row>
    <row r="213" spans="1:38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</row>
    <row r="214" spans="1:38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</row>
    <row r="215" spans="1:38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</row>
    <row r="216" spans="1:38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</row>
    <row r="217" spans="1:38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</row>
    <row r="218" spans="1:3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</row>
    <row r="219" spans="1:38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</row>
    <row r="220" spans="1:38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</row>
    <row r="221" spans="1:38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</row>
    <row r="222" spans="1:38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</row>
    <row r="223" spans="1:38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</row>
    <row r="224" spans="1:38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</row>
    <row r="225" spans="1:38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</row>
    <row r="226" spans="1:38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</row>
    <row r="227" spans="1:38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</row>
    <row r="228" spans="1:3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</row>
    <row r="229" spans="1:38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</row>
    <row r="230" spans="1:38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</row>
    <row r="231" spans="1:38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</row>
    <row r="232" spans="1:38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</row>
    <row r="233" spans="1:38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</row>
    <row r="234" spans="1:38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</row>
    <row r="235" spans="1:38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</row>
    <row r="236" spans="1:38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</row>
    <row r="237" spans="1:38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</row>
    <row r="238" spans="1:3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</row>
    <row r="239" spans="1:38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</row>
    <row r="240" spans="1:38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</row>
    <row r="241" spans="1:38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</row>
    <row r="242" spans="1:38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</row>
    <row r="243" spans="1:38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</row>
    <row r="244" spans="1:38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</row>
    <row r="245" spans="1:38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</row>
    <row r="246" spans="1:38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</row>
    <row r="247" spans="1:38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</row>
    <row r="248" spans="1:3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</row>
    <row r="249" spans="1:38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</row>
    <row r="250" spans="1:38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</row>
    <row r="251" spans="1:38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</row>
    <row r="252" spans="1:38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</row>
    <row r="253" spans="1:38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</row>
    <row r="254" spans="1:38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</row>
    <row r="255" spans="1:38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</row>
    <row r="256" spans="1:38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</row>
    <row r="257" spans="1:38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</row>
    <row r="258" spans="1:3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</row>
    <row r="259" spans="1:38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</row>
    <row r="260" spans="1:38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</row>
    <row r="261" spans="1:38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</row>
    <row r="262" spans="1:38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</row>
    <row r="263" spans="1:38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</row>
    <row r="264" spans="1:38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</row>
    <row r="265" spans="1:38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</row>
    <row r="266" spans="1:38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</row>
    <row r="267" spans="1:38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</row>
    <row r="268" spans="1:3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</row>
    <row r="269" spans="1:38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</row>
    <row r="270" spans="1:38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</row>
    <row r="271" spans="1:38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</row>
    <row r="272" spans="1:38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</row>
    <row r="273" spans="1:38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</row>
    <row r="274" spans="1:38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</row>
    <row r="275" spans="1:38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</row>
    <row r="276" spans="1:38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</row>
    <row r="277" spans="1:38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</row>
    <row r="278" spans="1:3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</row>
    <row r="279" spans="1:38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</row>
    <row r="280" spans="1:38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</row>
    <row r="281" spans="1:38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</row>
    <row r="282" spans="1:38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</row>
    <row r="283" spans="1:38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</row>
    <row r="284" spans="1:38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</row>
    <row r="285" spans="1:38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</row>
    <row r="286" spans="1:38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</row>
    <row r="287" spans="1:38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</row>
    <row r="288" spans="1:3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</row>
    <row r="289" spans="1:38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</row>
    <row r="290" spans="1:38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</row>
    <row r="291" spans="1:38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</row>
    <row r="292" spans="1:38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</row>
    <row r="293" spans="1:38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</row>
    <row r="294" spans="1:38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</row>
    <row r="295" spans="1:38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</row>
    <row r="296" spans="1:38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</row>
    <row r="297" spans="1:38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</row>
    <row r="298" spans="1:3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</row>
    <row r="299" spans="1:38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</row>
    <row r="300" spans="1:38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</row>
    <row r="301" spans="1:38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</row>
    <row r="302" spans="1:38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</row>
    <row r="303" spans="1:38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</row>
    <row r="304" spans="1:38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</row>
    <row r="305" spans="1:38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</row>
    <row r="306" spans="1:38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</row>
    <row r="307" spans="1:38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</row>
    <row r="308" spans="1:3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</row>
    <row r="309" spans="1:38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</row>
    <row r="310" spans="1:38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</row>
    <row r="311" spans="1:38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</row>
    <row r="312" spans="1:38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</row>
    <row r="313" spans="1:38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</row>
    <row r="314" spans="1:38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</row>
  </sheetData>
  <sheetProtection algorithmName="SHA-512" hashValue="7qFTcqn1XS5BU136DE+wtuvDJqXGhoNQ593dFlbbDdYAPA06at55B/0A7VDbmS5tl3uq1S0SffxRJjW5xofIOw==" saltValue="m9RezJaec2Kyk/Xl/3E5Hw==" spinCount="100000" sheet="1" objects="1" scenarios="1" selectLockedCells="1"/>
  <mergeCells count="35">
    <mergeCell ref="A10:G10"/>
    <mergeCell ref="A1:G1"/>
    <mergeCell ref="A4:G4"/>
    <mergeCell ref="F5:G5"/>
    <mergeCell ref="F6:G6"/>
    <mergeCell ref="F9:G9"/>
    <mergeCell ref="A17:E17"/>
    <mergeCell ref="F17:G17"/>
    <mergeCell ref="A18:E18"/>
    <mergeCell ref="F18:G18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26:E26"/>
    <mergeCell ref="F26:G26"/>
    <mergeCell ref="A20:G20"/>
    <mergeCell ref="A21:E21"/>
    <mergeCell ref="F21:G21"/>
    <mergeCell ref="A23:E23"/>
    <mergeCell ref="F23:G23"/>
    <mergeCell ref="A25:E25"/>
    <mergeCell ref="F25:G25"/>
    <mergeCell ref="A22:E22"/>
    <mergeCell ref="F22:G22"/>
    <mergeCell ref="A24:E24"/>
    <mergeCell ref="F24:G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M36"/>
  <sheetViews>
    <sheetView showGridLines="0" topLeftCell="A2" workbookViewId="0">
      <selection activeCell="A24" sqref="A24:L24"/>
    </sheetView>
  </sheetViews>
  <sheetFormatPr defaultColWidth="9.140625" defaultRowHeight="12.75"/>
  <cols>
    <col min="1" max="1" width="4.85546875" style="34" customWidth="1"/>
    <col min="2" max="6" width="6.28515625" style="34" customWidth="1"/>
    <col min="7" max="7" width="6.140625" style="34" customWidth="1"/>
    <col min="8" max="8" width="6.28515625" style="34" hidden="1" customWidth="1"/>
    <col min="9" max="12" width="12" style="34" customWidth="1"/>
    <col min="13" max="13" width="8.85546875" style="34" customWidth="1"/>
    <col min="14" max="16384" width="9.140625" style="34"/>
  </cols>
  <sheetData>
    <row r="1" spans="1:13" s="32" customFormat="1" ht="24" customHeight="1">
      <c r="A1" s="541" t="s">
        <v>79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85"/>
    </row>
    <row r="2" spans="1:13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3" ht="21" customHeight="1" thickBot="1">
      <c r="A3" s="33"/>
      <c r="B3" s="33"/>
      <c r="C3" s="33"/>
      <c r="D3" s="33"/>
      <c r="E3" s="33"/>
    </row>
    <row r="4" spans="1:13" s="40" customFormat="1" ht="30.75" customHeight="1" thickBot="1">
      <c r="A4" s="459" t="s">
        <v>312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1"/>
    </row>
    <row r="5" spans="1:13" s="40" customFormat="1" ht="30.75" customHeight="1" thickBot="1">
      <c r="A5" s="75"/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  <c r="M5" s="41"/>
    </row>
    <row r="6" spans="1:13" s="108" customFormat="1" ht="31.5" customHeight="1">
      <c r="A6" s="718" t="s">
        <v>313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20"/>
    </row>
    <row r="7" spans="1:13" s="40" customFormat="1" ht="60.75" customHeight="1">
      <c r="A7" s="721"/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3"/>
      <c r="M7" s="41"/>
    </row>
    <row r="8" spans="1:13" s="40" customFormat="1" ht="24" customHeight="1">
      <c r="A8" s="714" t="s">
        <v>133</v>
      </c>
      <c r="B8" s="715"/>
      <c r="C8" s="715"/>
      <c r="D8" s="715"/>
      <c r="E8" s="715"/>
      <c r="F8" s="715"/>
      <c r="G8" s="715"/>
      <c r="H8" s="715"/>
      <c r="I8" s="716">
        <v>2013</v>
      </c>
      <c r="J8" s="716"/>
      <c r="K8" s="716">
        <v>2014</v>
      </c>
      <c r="L8" s="717"/>
      <c r="M8" s="41"/>
    </row>
    <row r="9" spans="1:13" s="40" customFormat="1" ht="30.75" customHeight="1">
      <c r="A9" s="714"/>
      <c r="B9" s="715"/>
      <c r="C9" s="715"/>
      <c r="D9" s="715"/>
      <c r="E9" s="715"/>
      <c r="F9" s="715"/>
      <c r="G9" s="715"/>
      <c r="H9" s="715"/>
      <c r="I9" s="24" t="s">
        <v>109</v>
      </c>
      <c r="J9" s="24" t="s">
        <v>107</v>
      </c>
      <c r="K9" s="24" t="s">
        <v>109</v>
      </c>
      <c r="L9" s="25" t="s">
        <v>107</v>
      </c>
      <c r="M9" s="41"/>
    </row>
    <row r="10" spans="1:13" s="40" customFormat="1" ht="15" customHeight="1">
      <c r="A10" s="710"/>
      <c r="B10" s="691"/>
      <c r="C10" s="691"/>
      <c r="D10" s="691"/>
      <c r="E10" s="691"/>
      <c r="F10" s="691"/>
      <c r="G10" s="691"/>
      <c r="H10" s="691"/>
      <c r="I10" s="165"/>
      <c r="J10" s="165"/>
      <c r="K10" s="177"/>
      <c r="L10" s="196"/>
      <c r="M10" s="41"/>
    </row>
    <row r="11" spans="1:13" s="40" customFormat="1" ht="15" customHeight="1">
      <c r="A11" s="710"/>
      <c r="B11" s="691"/>
      <c r="C11" s="691"/>
      <c r="D11" s="691"/>
      <c r="E11" s="691"/>
      <c r="F11" s="691"/>
      <c r="G11" s="691"/>
      <c r="H11" s="691"/>
      <c r="I11" s="165"/>
      <c r="J11" s="165"/>
      <c r="K11" s="177"/>
      <c r="L11" s="196"/>
      <c r="M11" s="41"/>
    </row>
    <row r="12" spans="1:13" s="40" customFormat="1" ht="15" customHeight="1">
      <c r="A12" s="710"/>
      <c r="B12" s="691"/>
      <c r="C12" s="691"/>
      <c r="D12" s="691"/>
      <c r="E12" s="691"/>
      <c r="F12" s="691"/>
      <c r="G12" s="691"/>
      <c r="H12" s="691"/>
      <c r="I12" s="165"/>
      <c r="J12" s="165"/>
      <c r="K12" s="177"/>
      <c r="L12" s="196"/>
      <c r="M12" s="41"/>
    </row>
    <row r="13" spans="1:13" s="40" customFormat="1" ht="15" customHeight="1">
      <c r="A13" s="710"/>
      <c r="B13" s="691"/>
      <c r="C13" s="691"/>
      <c r="D13" s="691"/>
      <c r="E13" s="691"/>
      <c r="F13" s="691"/>
      <c r="G13" s="691"/>
      <c r="H13" s="691"/>
      <c r="I13" s="165"/>
      <c r="J13" s="165"/>
      <c r="K13" s="177"/>
      <c r="L13" s="196"/>
      <c r="M13" s="41"/>
    </row>
    <row r="14" spans="1:13" s="40" customFormat="1" ht="15" customHeight="1">
      <c r="A14" s="710"/>
      <c r="B14" s="691"/>
      <c r="C14" s="691"/>
      <c r="D14" s="691"/>
      <c r="E14" s="691"/>
      <c r="F14" s="691"/>
      <c r="G14" s="691"/>
      <c r="H14" s="691"/>
      <c r="I14" s="165"/>
      <c r="J14" s="165"/>
      <c r="K14" s="177"/>
      <c r="L14" s="196"/>
      <c r="M14" s="41"/>
    </row>
    <row r="15" spans="1:13" s="40" customFormat="1" ht="15" customHeight="1">
      <c r="A15" s="710"/>
      <c r="B15" s="711"/>
      <c r="C15" s="711"/>
      <c r="D15" s="711"/>
      <c r="E15" s="711"/>
      <c r="F15" s="711"/>
      <c r="G15" s="711"/>
      <c r="H15" s="711"/>
      <c r="I15" s="165"/>
      <c r="J15" s="165"/>
      <c r="K15" s="177"/>
      <c r="L15" s="196"/>
      <c r="M15" s="41"/>
    </row>
    <row r="16" spans="1:13" s="40" customFormat="1" ht="15" customHeight="1">
      <c r="A16" s="710"/>
      <c r="B16" s="711"/>
      <c r="C16" s="711"/>
      <c r="D16" s="711"/>
      <c r="E16" s="711"/>
      <c r="F16" s="711"/>
      <c r="G16" s="711"/>
      <c r="H16" s="711"/>
      <c r="I16" s="165"/>
      <c r="J16" s="165"/>
      <c r="K16" s="177"/>
      <c r="L16" s="196"/>
      <c r="M16" s="41"/>
    </row>
    <row r="17" spans="1:13" s="40" customFormat="1" ht="15" customHeight="1">
      <c r="A17" s="710"/>
      <c r="B17" s="711"/>
      <c r="C17" s="711"/>
      <c r="D17" s="711"/>
      <c r="E17" s="711"/>
      <c r="F17" s="711"/>
      <c r="G17" s="711"/>
      <c r="H17" s="711"/>
      <c r="I17" s="165"/>
      <c r="J17" s="165"/>
      <c r="K17" s="177"/>
      <c r="L17" s="196"/>
      <c r="M17" s="41"/>
    </row>
    <row r="18" spans="1:13" s="40" customFormat="1" ht="15" customHeight="1">
      <c r="A18" s="710"/>
      <c r="B18" s="691"/>
      <c r="C18" s="691"/>
      <c r="D18" s="691"/>
      <c r="E18" s="691"/>
      <c r="F18" s="691"/>
      <c r="G18" s="691"/>
      <c r="H18" s="691"/>
      <c r="I18" s="165"/>
      <c r="J18" s="165"/>
      <c r="K18" s="177"/>
      <c r="L18" s="196"/>
      <c r="M18" s="41"/>
    </row>
    <row r="19" spans="1:13" s="40" customFormat="1" ht="15" customHeight="1" thickBot="1">
      <c r="A19" s="712"/>
      <c r="B19" s="713"/>
      <c r="C19" s="713"/>
      <c r="D19" s="713"/>
      <c r="E19" s="713"/>
      <c r="F19" s="713"/>
      <c r="G19" s="713"/>
      <c r="H19" s="713"/>
      <c r="I19" s="197"/>
      <c r="J19" s="197"/>
      <c r="K19" s="180"/>
      <c r="L19" s="191"/>
      <c r="M19" s="41"/>
    </row>
    <row r="20" spans="1:13" ht="15" customHeight="1">
      <c r="A20" s="33"/>
      <c r="B20" s="33"/>
      <c r="C20" s="33"/>
      <c r="D20" s="33"/>
    </row>
    <row r="21" spans="1:13" ht="15" customHeight="1">
      <c r="A21" s="33"/>
      <c r="B21" s="33"/>
      <c r="C21" s="33"/>
      <c r="D21" s="33"/>
    </row>
    <row r="22" spans="1:13" s="108" customFormat="1" ht="15.75" customHeight="1" thickBot="1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3" s="108" customFormat="1" ht="31.5" customHeight="1">
      <c r="A23" s="724" t="s">
        <v>314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6"/>
    </row>
    <row r="24" spans="1:13" s="40" customFormat="1" ht="60.75" customHeight="1">
      <c r="A24" s="721"/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3"/>
      <c r="M24" s="41"/>
    </row>
    <row r="25" spans="1:13" s="40" customFormat="1" ht="19.5" customHeight="1">
      <c r="A25" s="714" t="s">
        <v>133</v>
      </c>
      <c r="B25" s="715"/>
      <c r="C25" s="715"/>
      <c r="D25" s="715"/>
      <c r="E25" s="715"/>
      <c r="F25" s="715"/>
      <c r="G25" s="715"/>
      <c r="H25" s="715"/>
      <c r="I25" s="716">
        <v>2013</v>
      </c>
      <c r="J25" s="716"/>
      <c r="K25" s="716">
        <v>2014</v>
      </c>
      <c r="L25" s="717"/>
      <c r="M25" s="41"/>
    </row>
    <row r="26" spans="1:13" s="40" customFormat="1" ht="28.5" customHeight="1">
      <c r="A26" s="714"/>
      <c r="B26" s="715"/>
      <c r="C26" s="715"/>
      <c r="D26" s="715"/>
      <c r="E26" s="715"/>
      <c r="F26" s="715"/>
      <c r="G26" s="715"/>
      <c r="H26" s="715"/>
      <c r="I26" s="342" t="s">
        <v>109</v>
      </c>
      <c r="J26" s="342" t="s">
        <v>107</v>
      </c>
      <c r="K26" s="342" t="s">
        <v>109</v>
      </c>
      <c r="L26" s="343" t="s">
        <v>107</v>
      </c>
      <c r="M26" s="41"/>
    </row>
    <row r="27" spans="1:13" s="40" customFormat="1" ht="15" customHeight="1">
      <c r="A27" s="710"/>
      <c r="B27" s="691"/>
      <c r="C27" s="691"/>
      <c r="D27" s="691"/>
      <c r="E27" s="691"/>
      <c r="F27" s="691"/>
      <c r="G27" s="691"/>
      <c r="H27" s="691"/>
      <c r="I27" s="331"/>
      <c r="J27" s="331"/>
      <c r="K27" s="338"/>
      <c r="L27" s="339"/>
      <c r="M27" s="41"/>
    </row>
    <row r="28" spans="1:13" s="40" customFormat="1" ht="15" customHeight="1">
      <c r="A28" s="710"/>
      <c r="B28" s="691"/>
      <c r="C28" s="691"/>
      <c r="D28" s="691"/>
      <c r="E28" s="691"/>
      <c r="F28" s="691"/>
      <c r="G28" s="691"/>
      <c r="H28" s="691"/>
      <c r="I28" s="331"/>
      <c r="J28" s="331"/>
      <c r="K28" s="338"/>
      <c r="L28" s="339"/>
      <c r="M28" s="41"/>
    </row>
    <row r="29" spans="1:13" s="40" customFormat="1" ht="15" customHeight="1">
      <c r="A29" s="710"/>
      <c r="B29" s="691"/>
      <c r="C29" s="691"/>
      <c r="D29" s="691"/>
      <c r="E29" s="691"/>
      <c r="F29" s="691"/>
      <c r="G29" s="691"/>
      <c r="H29" s="691"/>
      <c r="I29" s="331"/>
      <c r="J29" s="331"/>
      <c r="K29" s="338"/>
      <c r="L29" s="339"/>
      <c r="M29" s="41"/>
    </row>
    <row r="30" spans="1:13" s="40" customFormat="1" ht="15" customHeight="1">
      <c r="A30" s="710"/>
      <c r="B30" s="691"/>
      <c r="C30" s="691"/>
      <c r="D30" s="691"/>
      <c r="E30" s="691"/>
      <c r="F30" s="691"/>
      <c r="G30" s="691"/>
      <c r="H30" s="691"/>
      <c r="I30" s="331"/>
      <c r="J30" s="331"/>
      <c r="K30" s="338"/>
      <c r="L30" s="339"/>
      <c r="M30" s="41"/>
    </row>
    <row r="31" spans="1:13" s="40" customFormat="1" ht="15" customHeight="1">
      <c r="A31" s="710"/>
      <c r="B31" s="691"/>
      <c r="C31" s="691"/>
      <c r="D31" s="691"/>
      <c r="E31" s="691"/>
      <c r="F31" s="691"/>
      <c r="G31" s="691"/>
      <c r="H31" s="691"/>
      <c r="I31" s="331"/>
      <c r="J31" s="331"/>
      <c r="K31" s="338"/>
      <c r="L31" s="339"/>
      <c r="M31" s="41"/>
    </row>
    <row r="32" spans="1:13" s="40" customFormat="1" ht="15" customHeight="1">
      <c r="A32" s="710"/>
      <c r="B32" s="711"/>
      <c r="C32" s="711"/>
      <c r="D32" s="711"/>
      <c r="E32" s="711"/>
      <c r="F32" s="711"/>
      <c r="G32" s="711"/>
      <c r="H32" s="711"/>
      <c r="I32" s="331"/>
      <c r="J32" s="331"/>
      <c r="K32" s="338"/>
      <c r="L32" s="339"/>
      <c r="M32" s="41"/>
    </row>
    <row r="33" spans="1:13" s="40" customFormat="1" ht="15" customHeight="1">
      <c r="A33" s="710"/>
      <c r="B33" s="711"/>
      <c r="C33" s="711"/>
      <c r="D33" s="711"/>
      <c r="E33" s="711"/>
      <c r="F33" s="711"/>
      <c r="G33" s="711"/>
      <c r="H33" s="711"/>
      <c r="I33" s="331"/>
      <c r="J33" s="331"/>
      <c r="K33" s="338"/>
      <c r="L33" s="339"/>
      <c r="M33" s="41"/>
    </row>
    <row r="34" spans="1:13" ht="15" customHeight="1">
      <c r="A34" s="710"/>
      <c r="B34" s="711"/>
      <c r="C34" s="711"/>
      <c r="D34" s="711"/>
      <c r="E34" s="711"/>
      <c r="F34" s="711"/>
      <c r="G34" s="711"/>
      <c r="H34" s="711"/>
      <c r="I34" s="331"/>
      <c r="J34" s="331"/>
      <c r="K34" s="338"/>
      <c r="L34" s="339"/>
    </row>
    <row r="35" spans="1:13" ht="15" customHeight="1">
      <c r="A35" s="710"/>
      <c r="B35" s="691"/>
      <c r="C35" s="691"/>
      <c r="D35" s="691"/>
      <c r="E35" s="691"/>
      <c r="F35" s="691"/>
      <c r="G35" s="691"/>
      <c r="H35" s="691"/>
      <c r="I35" s="331"/>
      <c r="J35" s="331"/>
      <c r="K35" s="338"/>
      <c r="L35" s="339"/>
    </row>
    <row r="36" spans="1:13" ht="15" customHeight="1" thickBot="1">
      <c r="A36" s="712"/>
      <c r="B36" s="713"/>
      <c r="C36" s="713"/>
      <c r="D36" s="713"/>
      <c r="E36" s="713"/>
      <c r="F36" s="713"/>
      <c r="G36" s="713"/>
      <c r="H36" s="713"/>
      <c r="I36" s="335"/>
      <c r="J36" s="335"/>
      <c r="K36" s="340"/>
      <c r="L36" s="341"/>
    </row>
  </sheetData>
  <sheetProtection algorithmName="SHA-512" hashValue="KhQ/prsPApOtOlW/GKDVZnNsZU7IEZJupkICzYEBTwI/8LBtzObikFFc55fnKPlotO0O6r++oLQmHbd37nMyfg==" saltValue="UE2W0CWySN7USXMHqFl6JA==" spinCount="100000" sheet="1" objects="1" scenarios="1" selectLockedCells="1"/>
  <mergeCells count="32">
    <mergeCell ref="A23:L23"/>
    <mergeCell ref="A24:L24"/>
    <mergeCell ref="A25:H26"/>
    <mergeCell ref="I25:J25"/>
    <mergeCell ref="K25:L25"/>
    <mergeCell ref="A10:H10"/>
    <mergeCell ref="A11:H11"/>
    <mergeCell ref="A12:H12"/>
    <mergeCell ref="A8:H9"/>
    <mergeCell ref="A1:L1"/>
    <mergeCell ref="A4:L4"/>
    <mergeCell ref="I8:J8"/>
    <mergeCell ref="K8:L8"/>
    <mergeCell ref="A6:L6"/>
    <mergeCell ref="A7:L7"/>
    <mergeCell ref="A19:H19"/>
    <mergeCell ref="A13:H13"/>
    <mergeCell ref="A14:H14"/>
    <mergeCell ref="A15:H15"/>
    <mergeCell ref="A16:H16"/>
    <mergeCell ref="A17:H17"/>
    <mergeCell ref="A18:H1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M38"/>
  <sheetViews>
    <sheetView showGridLines="0" topLeftCell="A10" workbookViewId="0">
      <selection activeCell="A18" sqref="A18:L18"/>
    </sheetView>
  </sheetViews>
  <sheetFormatPr defaultColWidth="9.140625" defaultRowHeight="12.75"/>
  <cols>
    <col min="1" max="1" width="2.7109375" style="34" customWidth="1"/>
    <col min="2" max="10" width="7.28515625" style="34" customWidth="1"/>
    <col min="11" max="12" width="13.7109375" style="34" customWidth="1"/>
    <col min="13" max="16384" width="9.140625" style="34"/>
  </cols>
  <sheetData>
    <row r="1" spans="1:13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671"/>
    </row>
    <row r="2" spans="1:13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3" ht="21" customHeight="1">
      <c r="A3" s="33"/>
      <c r="B3" s="33"/>
      <c r="C3" s="33"/>
      <c r="D3" s="33"/>
      <c r="E3" s="33"/>
    </row>
    <row r="4" spans="1:13" s="40" customFormat="1" ht="12.75" customHeight="1" thickBot="1">
      <c r="A4" s="134"/>
      <c r="B4" s="86"/>
      <c r="C4" s="86"/>
      <c r="D4" s="86"/>
      <c r="E4" s="42"/>
      <c r="F4" s="42"/>
      <c r="G4" s="42"/>
      <c r="H4" s="42"/>
      <c r="I4" s="42"/>
    </row>
    <row r="5" spans="1:13" s="40" customFormat="1" ht="30.75" customHeight="1" thickBot="1">
      <c r="A5" s="459" t="s">
        <v>315</v>
      </c>
      <c r="B5" s="460"/>
      <c r="C5" s="460"/>
      <c r="D5" s="460"/>
      <c r="E5" s="460"/>
      <c r="F5" s="460"/>
      <c r="G5" s="460"/>
      <c r="H5" s="460"/>
      <c r="I5" s="460"/>
      <c r="J5" s="554"/>
      <c r="K5" s="554"/>
      <c r="L5" s="555"/>
      <c r="M5" s="41"/>
    </row>
    <row r="6" spans="1:13" s="78" customFormat="1" ht="30.75" customHeight="1" thickBot="1">
      <c r="A6" s="75"/>
      <c r="B6" s="75"/>
      <c r="C6" s="75"/>
      <c r="D6" s="75"/>
      <c r="E6" s="75"/>
      <c r="F6" s="75"/>
      <c r="G6" s="75"/>
      <c r="H6" s="75"/>
      <c r="I6" s="75"/>
      <c r="J6" s="76"/>
      <c r="K6" s="76"/>
      <c r="L6" s="76"/>
    </row>
    <row r="7" spans="1:13" ht="21.75" customHeight="1" thickBot="1">
      <c r="A7" s="75"/>
      <c r="B7" s="75"/>
      <c r="C7" s="75"/>
      <c r="D7" s="75"/>
      <c r="E7" s="75"/>
      <c r="F7" s="75"/>
      <c r="G7" s="75"/>
      <c r="H7" s="75"/>
      <c r="I7" s="75"/>
      <c r="J7" s="100"/>
      <c r="K7" s="745">
        <v>2014</v>
      </c>
      <c r="L7" s="746"/>
    </row>
    <row r="8" spans="1:13" ht="4.5" customHeight="1" thickBot="1">
      <c r="A8" s="75"/>
      <c r="B8" s="75"/>
      <c r="C8" s="75"/>
      <c r="D8" s="75"/>
      <c r="E8" s="75"/>
      <c r="F8" s="75"/>
      <c r="G8" s="75"/>
      <c r="H8" s="75"/>
      <c r="I8" s="75"/>
      <c r="J8" s="100"/>
    </row>
    <row r="9" spans="1:13" ht="31.5" customHeight="1" thickBot="1">
      <c r="A9" s="730"/>
      <c r="B9" s="731"/>
      <c r="C9" s="731"/>
      <c r="D9" s="731"/>
      <c r="E9" s="732"/>
      <c r="F9" s="91"/>
      <c r="G9" s="91"/>
      <c r="H9" s="91"/>
      <c r="I9" s="128"/>
      <c r="J9" s="129"/>
      <c r="K9" s="87" t="s">
        <v>198</v>
      </c>
      <c r="L9" s="90" t="s">
        <v>107</v>
      </c>
    </row>
    <row r="10" spans="1:13" ht="15" customHeight="1" thickBot="1">
      <c r="A10" s="741" t="s">
        <v>55</v>
      </c>
      <c r="B10" s="544"/>
      <c r="C10" s="544"/>
      <c r="D10" s="544"/>
      <c r="E10" s="544"/>
      <c r="F10" s="742"/>
      <c r="G10" s="742"/>
      <c r="H10" s="742"/>
      <c r="I10" s="742"/>
      <c r="J10" s="742"/>
      <c r="K10" s="742"/>
      <c r="L10" s="743"/>
    </row>
    <row r="11" spans="1:13" ht="15" customHeight="1">
      <c r="A11" s="736" t="s">
        <v>52</v>
      </c>
      <c r="B11" s="737"/>
      <c r="C11" s="737"/>
      <c r="D11" s="737"/>
      <c r="E11" s="737"/>
      <c r="F11" s="737"/>
      <c r="G11" s="737"/>
      <c r="H11" s="737"/>
      <c r="I11" s="737"/>
      <c r="J11" s="737"/>
      <c r="K11" s="170"/>
      <c r="L11" s="5"/>
    </row>
    <row r="12" spans="1:13" ht="15" customHeight="1">
      <c r="A12" s="738" t="s">
        <v>113</v>
      </c>
      <c r="B12" s="739"/>
      <c r="C12" s="739"/>
      <c r="D12" s="739"/>
      <c r="E12" s="739"/>
      <c r="F12" s="739"/>
      <c r="G12" s="739"/>
      <c r="H12" s="739"/>
      <c r="I12" s="739"/>
      <c r="J12" s="739"/>
      <c r="K12" s="4"/>
      <c r="L12" s="6"/>
    </row>
    <row r="13" spans="1:13" ht="15" customHeight="1">
      <c r="A13" s="738" t="s">
        <v>153</v>
      </c>
      <c r="B13" s="739"/>
      <c r="C13" s="739"/>
      <c r="D13" s="739"/>
      <c r="E13" s="739"/>
      <c r="F13" s="739"/>
      <c r="G13" s="739"/>
      <c r="H13" s="739"/>
      <c r="I13" s="739"/>
      <c r="J13" s="739"/>
      <c r="K13" s="4"/>
      <c r="L13" s="6"/>
    </row>
    <row r="14" spans="1:13" ht="15" customHeight="1">
      <c r="A14" s="738" t="s">
        <v>154</v>
      </c>
      <c r="B14" s="739"/>
      <c r="C14" s="739"/>
      <c r="D14" s="739"/>
      <c r="E14" s="739"/>
      <c r="F14" s="739"/>
      <c r="G14" s="739"/>
      <c r="H14" s="739"/>
      <c r="I14" s="739"/>
      <c r="J14" s="739"/>
      <c r="K14" s="4"/>
      <c r="L14" s="6"/>
    </row>
    <row r="15" spans="1:13" ht="15" customHeight="1" thickBot="1">
      <c r="A15" s="393" t="s">
        <v>114</v>
      </c>
      <c r="B15" s="740"/>
      <c r="C15" s="740"/>
      <c r="D15" s="740"/>
      <c r="E15" s="740"/>
      <c r="F15" s="740"/>
      <c r="G15" s="740"/>
      <c r="H15" s="740"/>
      <c r="I15" s="740"/>
      <c r="J15" s="740"/>
      <c r="K15" s="3"/>
      <c r="L15" s="7"/>
    </row>
    <row r="17" spans="1:12" ht="15" customHeight="1" thickBot="1">
      <c r="A17" s="132" t="s">
        <v>115</v>
      </c>
    </row>
    <row r="18" spans="1:12" ht="64.5" customHeight="1" thickBot="1">
      <c r="A18" s="727"/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9"/>
    </row>
    <row r="20" spans="1:12" ht="13.5" thickBot="1"/>
    <row r="21" spans="1:12" ht="31.5" customHeight="1" thickBot="1">
      <c r="A21" s="730"/>
      <c r="B21" s="731"/>
      <c r="C21" s="731"/>
      <c r="D21" s="731"/>
      <c r="E21" s="732"/>
      <c r="F21" s="91"/>
      <c r="G21" s="91"/>
      <c r="H21" s="91"/>
      <c r="I21" s="128"/>
      <c r="J21" s="129"/>
      <c r="K21" s="112"/>
      <c r="L21" s="125" t="s">
        <v>198</v>
      </c>
    </row>
    <row r="22" spans="1:12" ht="15" customHeight="1" thickBot="1">
      <c r="A22" s="741" t="s">
        <v>54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5"/>
    </row>
    <row r="23" spans="1:12" ht="15" customHeight="1">
      <c r="A23" s="736" t="s">
        <v>97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"/>
    </row>
    <row r="24" spans="1:12" ht="15" customHeight="1" thickBot="1">
      <c r="A24" s="393" t="s">
        <v>98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7"/>
    </row>
    <row r="25" spans="1:12" s="144" customFormat="1" ht="1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1:12" ht="13.5" thickBot="1"/>
    <row r="27" spans="1:12" ht="31.5" customHeight="1" thickBot="1">
      <c r="A27" s="730"/>
      <c r="B27" s="731"/>
      <c r="C27" s="731"/>
      <c r="D27" s="731"/>
      <c r="E27" s="732"/>
      <c r="F27" s="91"/>
      <c r="G27" s="91"/>
      <c r="H27" s="91"/>
      <c r="I27" s="128"/>
      <c r="J27" s="129"/>
      <c r="K27" s="112"/>
      <c r="L27" s="125" t="s">
        <v>199</v>
      </c>
    </row>
    <row r="28" spans="1:12" ht="15" customHeight="1" thickBot="1">
      <c r="A28" s="741" t="s">
        <v>53</v>
      </c>
      <c r="B28" s="544"/>
      <c r="C28" s="544"/>
      <c r="D28" s="544"/>
      <c r="E28" s="544"/>
      <c r="F28" s="742"/>
      <c r="G28" s="742"/>
      <c r="H28" s="742"/>
      <c r="I28" s="742"/>
      <c r="J28" s="742"/>
      <c r="K28" s="742"/>
      <c r="L28" s="743"/>
    </row>
    <row r="29" spans="1:12" ht="15" customHeight="1">
      <c r="A29" s="736" t="s">
        <v>181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"/>
    </row>
    <row r="30" spans="1:12" ht="15" customHeight="1">
      <c r="A30" s="738" t="s">
        <v>182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6"/>
    </row>
    <row r="31" spans="1:12" ht="15" customHeight="1">
      <c r="A31" s="738" t="s">
        <v>183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6"/>
    </row>
    <row r="32" spans="1:12" ht="15" customHeight="1">
      <c r="A32" s="738" t="s">
        <v>184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6"/>
    </row>
    <row r="33" spans="1:12" ht="15" customHeight="1">
      <c r="A33" s="744" t="s">
        <v>56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6"/>
    </row>
    <row r="34" spans="1:12" ht="15" customHeight="1">
      <c r="A34" s="744" t="s">
        <v>57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6"/>
    </row>
    <row r="35" spans="1:12" ht="15" customHeight="1">
      <c r="A35" s="744" t="s">
        <v>58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6"/>
    </row>
    <row r="36" spans="1:12" ht="15" customHeight="1">
      <c r="A36" s="744" t="s">
        <v>59</v>
      </c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6"/>
    </row>
    <row r="37" spans="1:12" ht="15" customHeight="1">
      <c r="A37" s="744" t="s">
        <v>60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6"/>
    </row>
    <row r="38" spans="1:12" ht="15" customHeight="1" thickBot="1">
      <c r="A38" s="733" t="s">
        <v>61</v>
      </c>
      <c r="B38" s="734"/>
      <c r="C38" s="734"/>
      <c r="D38" s="734"/>
      <c r="E38" s="734"/>
      <c r="F38" s="734"/>
      <c r="G38" s="734"/>
      <c r="H38" s="734"/>
      <c r="I38" s="734"/>
      <c r="J38" s="734"/>
      <c r="K38" s="735"/>
      <c r="L38" s="7"/>
    </row>
  </sheetData>
  <sheetProtection algorithmName="SHA-512" hashValue="XHT/XKbVMHg4N4kdRxyw+CEBBLcaXT83L08Rmn0EHbetEhrCw3i3F0rkcw6QJlP+B7GxbTBk9kzsM1o5+HM8tA==" saltValue="weqgwT8kHinrnkres+TLMg==" spinCount="100000" sheet="1" objects="1" scenarios="1" selectLockedCells="1"/>
  <mergeCells count="27">
    <mergeCell ref="A35:K35"/>
    <mergeCell ref="A30:K30"/>
    <mergeCell ref="A31:K31"/>
    <mergeCell ref="A32:K32"/>
    <mergeCell ref="A33:K33"/>
    <mergeCell ref="A34:K34"/>
    <mergeCell ref="A1:L1"/>
    <mergeCell ref="A5:L5"/>
    <mergeCell ref="A10:L10"/>
    <mergeCell ref="K7:L7"/>
    <mergeCell ref="A9:E9"/>
    <mergeCell ref="A18:L18"/>
    <mergeCell ref="A21:E21"/>
    <mergeCell ref="A27:E27"/>
    <mergeCell ref="A38:K38"/>
    <mergeCell ref="A11:J11"/>
    <mergeCell ref="A14:J14"/>
    <mergeCell ref="A15:J15"/>
    <mergeCell ref="A28:L28"/>
    <mergeCell ref="A12:J12"/>
    <mergeCell ref="A13:J13"/>
    <mergeCell ref="A22:L22"/>
    <mergeCell ref="A37:K37"/>
    <mergeCell ref="A23:K23"/>
    <mergeCell ref="A24:K24"/>
    <mergeCell ref="A29:K29"/>
    <mergeCell ref="A36:K3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40"/>
  <sheetViews>
    <sheetView showGridLines="0" topLeftCell="A16" workbookViewId="0">
      <selection activeCell="A29" sqref="A29:E29"/>
    </sheetView>
  </sheetViews>
  <sheetFormatPr defaultColWidth="9.140625" defaultRowHeight="12.75"/>
  <cols>
    <col min="1" max="1" width="3.140625" style="108" customWidth="1"/>
    <col min="2" max="5" width="11.5703125" style="108" customWidth="1"/>
    <col min="6" max="7" width="11.28515625" style="108" customWidth="1"/>
    <col min="8" max="8" width="12.42578125" style="108" customWidth="1"/>
    <col min="9" max="9" width="12.28515625" style="108" customWidth="1"/>
    <col min="10" max="10" width="11" style="108" customWidth="1"/>
    <col min="11" max="16384" width="9.140625" style="108"/>
  </cols>
  <sheetData>
    <row r="1" spans="1:13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74"/>
      <c r="K1" s="74"/>
    </row>
    <row r="2" spans="1:13" s="32" customFormat="1" ht="2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s="34" customFormat="1" ht="21" customHeight="1" thickBot="1">
      <c r="A3" s="33"/>
      <c r="B3" s="33"/>
      <c r="C3" s="33"/>
      <c r="D3" s="33"/>
      <c r="E3" s="33"/>
    </row>
    <row r="4" spans="1:13" s="34" customFormat="1" ht="30.75" customHeight="1" thickBot="1">
      <c r="A4" s="780" t="s">
        <v>316</v>
      </c>
      <c r="B4" s="781"/>
      <c r="C4" s="781"/>
      <c r="D4" s="781"/>
      <c r="E4" s="781"/>
      <c r="F4" s="781"/>
      <c r="G4" s="781"/>
      <c r="H4" s="781"/>
      <c r="I4" s="781"/>
      <c r="J4" s="782"/>
    </row>
    <row r="5" spans="1:13" s="34" customFormat="1" ht="30.75" customHeight="1">
      <c r="A5" s="106"/>
      <c r="B5" s="107"/>
      <c r="C5" s="107"/>
      <c r="D5" s="107"/>
      <c r="E5" s="107"/>
      <c r="F5" s="107"/>
      <c r="G5" s="107"/>
      <c r="H5" s="107"/>
      <c r="I5" s="107"/>
    </row>
    <row r="6" spans="1:13" ht="21.75" customHeight="1">
      <c r="A6" s="771" t="s">
        <v>317</v>
      </c>
      <c r="B6" s="772"/>
      <c r="C6" s="772"/>
      <c r="D6" s="772"/>
      <c r="E6" s="772"/>
      <c r="F6" s="772"/>
      <c r="G6" s="772"/>
      <c r="H6" s="772"/>
      <c r="I6" s="773"/>
    </row>
    <row r="7" spans="1:13" ht="3" customHeight="1" thickBot="1">
      <c r="A7" s="8"/>
      <c r="B7" s="8"/>
      <c r="C7" s="8"/>
      <c r="D7" s="8"/>
      <c r="E7" s="8"/>
      <c r="F7" s="8"/>
      <c r="G7" s="8"/>
      <c r="H7" s="9"/>
      <c r="I7" s="9"/>
    </row>
    <row r="8" spans="1:13" ht="39" customHeight="1">
      <c r="A8" s="753" t="s">
        <v>62</v>
      </c>
      <c r="B8" s="774"/>
      <c r="C8" s="774"/>
      <c r="D8" s="774"/>
      <c r="E8" s="775"/>
      <c r="F8" s="762" t="s">
        <v>63</v>
      </c>
      <c r="G8" s="762" t="s">
        <v>110</v>
      </c>
      <c r="H8" s="600" t="s">
        <v>149</v>
      </c>
      <c r="I8" s="602"/>
      <c r="L8" s="779"/>
      <c r="M8" s="779"/>
    </row>
    <row r="9" spans="1:13" ht="17.25" customHeight="1">
      <c r="A9" s="776"/>
      <c r="B9" s="777"/>
      <c r="C9" s="777"/>
      <c r="D9" s="777"/>
      <c r="E9" s="778"/>
      <c r="F9" s="763"/>
      <c r="G9" s="763"/>
      <c r="H9" s="10">
        <v>2013</v>
      </c>
      <c r="I9" s="11">
        <v>2014</v>
      </c>
    </row>
    <row r="10" spans="1:13" ht="15" customHeight="1">
      <c r="A10" s="768"/>
      <c r="B10" s="769"/>
      <c r="C10" s="769"/>
      <c r="D10" s="769"/>
      <c r="E10" s="770"/>
      <c r="F10" s="183"/>
      <c r="G10" s="183"/>
      <c r="H10" s="12"/>
      <c r="I10" s="13"/>
    </row>
    <row r="11" spans="1:13" ht="15" customHeight="1">
      <c r="A11" s="768"/>
      <c r="B11" s="769"/>
      <c r="C11" s="769"/>
      <c r="D11" s="769"/>
      <c r="E11" s="770"/>
      <c r="F11" s="183"/>
      <c r="G11" s="183"/>
      <c r="H11" s="12"/>
      <c r="I11" s="13"/>
    </row>
    <row r="12" spans="1:13" ht="15" customHeight="1">
      <c r="A12" s="768"/>
      <c r="B12" s="769"/>
      <c r="C12" s="769"/>
      <c r="D12" s="769"/>
      <c r="E12" s="770"/>
      <c r="F12" s="183"/>
      <c r="G12" s="183"/>
      <c r="H12" s="12"/>
      <c r="I12" s="13"/>
    </row>
    <row r="13" spans="1:13" ht="15" customHeight="1">
      <c r="A13" s="766"/>
      <c r="B13" s="767"/>
      <c r="C13" s="767"/>
      <c r="D13" s="767"/>
      <c r="E13" s="767"/>
      <c r="F13" s="183"/>
      <c r="G13" s="183"/>
      <c r="H13" s="12"/>
      <c r="I13" s="13"/>
    </row>
    <row r="14" spans="1:13" ht="15" customHeight="1">
      <c r="A14" s="766"/>
      <c r="B14" s="767"/>
      <c r="C14" s="767"/>
      <c r="D14" s="767"/>
      <c r="E14" s="767"/>
      <c r="F14" s="183"/>
      <c r="G14" s="183"/>
      <c r="H14" s="12"/>
      <c r="I14" s="13"/>
    </row>
    <row r="15" spans="1:13" ht="15" customHeight="1">
      <c r="A15" s="766"/>
      <c r="B15" s="767"/>
      <c r="C15" s="767"/>
      <c r="D15" s="767"/>
      <c r="E15" s="767"/>
      <c r="F15" s="183"/>
      <c r="G15" s="183"/>
      <c r="H15" s="12"/>
      <c r="I15" s="13"/>
    </row>
    <row r="16" spans="1:13" ht="15" customHeight="1">
      <c r="A16" s="766"/>
      <c r="B16" s="767"/>
      <c r="C16" s="767"/>
      <c r="D16" s="767"/>
      <c r="E16" s="767"/>
      <c r="F16" s="183"/>
      <c r="G16" s="183"/>
      <c r="H16" s="12"/>
      <c r="I16" s="13"/>
    </row>
    <row r="17" spans="1:13" ht="15" customHeight="1">
      <c r="A17" s="766"/>
      <c r="B17" s="767"/>
      <c r="C17" s="767"/>
      <c r="D17" s="767"/>
      <c r="E17" s="767"/>
      <c r="F17" s="183"/>
      <c r="G17" s="183"/>
      <c r="H17" s="12"/>
      <c r="I17" s="13"/>
    </row>
    <row r="18" spans="1:13" ht="15" customHeight="1">
      <c r="A18" s="766"/>
      <c r="B18" s="767"/>
      <c r="C18" s="767"/>
      <c r="D18" s="767"/>
      <c r="E18" s="767"/>
      <c r="F18" s="183"/>
      <c r="G18" s="183"/>
      <c r="H18" s="12"/>
      <c r="I18" s="13"/>
    </row>
    <row r="19" spans="1:13" ht="15" customHeight="1">
      <c r="A19" s="766"/>
      <c r="B19" s="767"/>
      <c r="C19" s="767"/>
      <c r="D19" s="767"/>
      <c r="E19" s="767"/>
      <c r="F19" s="183"/>
      <c r="G19" s="183"/>
      <c r="H19" s="12"/>
      <c r="I19" s="13"/>
    </row>
    <row r="20" spans="1:13" ht="15" customHeight="1">
      <c r="A20" s="766"/>
      <c r="B20" s="767"/>
      <c r="C20" s="767"/>
      <c r="D20" s="767"/>
      <c r="E20" s="767"/>
      <c r="F20" s="183"/>
      <c r="G20" s="183"/>
      <c r="H20" s="12"/>
      <c r="I20" s="13"/>
    </row>
    <row r="21" spans="1:13" ht="15" customHeight="1">
      <c r="A21" s="766"/>
      <c r="B21" s="767"/>
      <c r="C21" s="767"/>
      <c r="D21" s="767"/>
      <c r="E21" s="767"/>
      <c r="F21" s="183"/>
      <c r="G21" s="183"/>
      <c r="H21" s="12"/>
      <c r="I21" s="13"/>
    </row>
    <row r="22" spans="1:13" ht="15" customHeight="1">
      <c r="A22" s="766"/>
      <c r="B22" s="767"/>
      <c r="C22" s="767"/>
      <c r="D22" s="767"/>
      <c r="E22" s="767"/>
      <c r="F22" s="183"/>
      <c r="G22" s="183"/>
      <c r="H22" s="12"/>
      <c r="I22" s="13"/>
    </row>
    <row r="23" spans="1:13" ht="15" customHeight="1">
      <c r="A23" s="766"/>
      <c r="B23" s="767"/>
      <c r="C23" s="767"/>
      <c r="D23" s="767"/>
      <c r="E23" s="767"/>
      <c r="F23" s="183"/>
      <c r="G23" s="183"/>
      <c r="H23" s="12"/>
      <c r="I23" s="13"/>
    </row>
    <row r="24" spans="1:13" ht="15" customHeight="1">
      <c r="A24" s="766"/>
      <c r="B24" s="767"/>
      <c r="C24" s="767"/>
      <c r="D24" s="767"/>
      <c r="E24" s="767"/>
      <c r="F24" s="183"/>
      <c r="G24" s="183"/>
      <c r="H24" s="12"/>
      <c r="I24" s="13"/>
    </row>
    <row r="25" spans="1:13" ht="15" customHeight="1">
      <c r="A25" s="766"/>
      <c r="B25" s="767"/>
      <c r="C25" s="767"/>
      <c r="D25" s="767"/>
      <c r="E25" s="767"/>
      <c r="F25" s="183"/>
      <c r="G25" s="183"/>
      <c r="H25" s="12"/>
      <c r="I25" s="13"/>
    </row>
    <row r="26" spans="1:13" ht="15" customHeight="1">
      <c r="A26" s="766"/>
      <c r="B26" s="767"/>
      <c r="C26" s="767"/>
      <c r="D26" s="767"/>
      <c r="E26" s="767"/>
      <c r="F26" s="183"/>
      <c r="G26" s="183"/>
      <c r="H26" s="12"/>
      <c r="I26" s="13"/>
    </row>
    <row r="27" spans="1:13" ht="15" customHeight="1">
      <c r="A27" s="766"/>
      <c r="B27" s="767"/>
      <c r="C27" s="767"/>
      <c r="D27" s="767"/>
      <c r="E27" s="767"/>
      <c r="F27" s="183"/>
      <c r="G27" s="183"/>
      <c r="H27" s="12"/>
      <c r="I27" s="13"/>
      <c r="L27" s="747" t="s">
        <v>243</v>
      </c>
      <c r="M27" s="747"/>
    </row>
    <row r="28" spans="1:13" ht="15" customHeight="1">
      <c r="A28" s="766"/>
      <c r="B28" s="767"/>
      <c r="C28" s="767"/>
      <c r="D28" s="767"/>
      <c r="E28" s="767"/>
      <c r="F28" s="183"/>
      <c r="G28" s="183"/>
      <c r="H28" s="12"/>
      <c r="I28" s="13"/>
    </row>
    <row r="29" spans="1:13" ht="15" customHeight="1" thickBot="1">
      <c r="A29" s="764"/>
      <c r="B29" s="765"/>
      <c r="C29" s="765"/>
      <c r="D29" s="765"/>
      <c r="E29" s="765"/>
      <c r="F29" s="184"/>
      <c r="G29" s="184"/>
      <c r="H29" s="14"/>
      <c r="I29" s="15"/>
      <c r="L29" s="272" t="str">
        <f>IF(SUM(H10:H29)-'2. Informazioni patrimoniali'!J38=0,"0","errore")</f>
        <v>0</v>
      </c>
      <c r="M29" s="272" t="str">
        <f>IF(SUM(I10:I29)-'2. Informazioni patrimoniali'!L38=0,"0","errore")</f>
        <v>0</v>
      </c>
    </row>
    <row r="32" spans="1:13" ht="29.45" customHeight="1">
      <c r="A32" s="556" t="s">
        <v>318</v>
      </c>
      <c r="B32" s="445"/>
      <c r="C32" s="445"/>
      <c r="D32" s="445"/>
      <c r="E32" s="445"/>
      <c r="F32" s="445"/>
      <c r="G32" s="445"/>
      <c r="H32" s="445"/>
      <c r="I32" s="445"/>
      <c r="J32" s="445"/>
    </row>
    <row r="33" spans="1:10" ht="4.5" customHeight="1" thickBot="1">
      <c r="A33" s="21"/>
      <c r="B33" s="8"/>
      <c r="C33" s="8"/>
      <c r="D33" s="8"/>
      <c r="E33" s="8"/>
      <c r="F33" s="8"/>
      <c r="G33" s="8"/>
      <c r="H33" s="9"/>
      <c r="I33" s="9"/>
    </row>
    <row r="34" spans="1:10" ht="39" customHeight="1">
      <c r="A34" s="753" t="s">
        <v>268</v>
      </c>
      <c r="B34" s="754"/>
      <c r="C34" s="754"/>
      <c r="D34" s="754"/>
      <c r="E34" s="755"/>
      <c r="F34" s="750" t="s">
        <v>63</v>
      </c>
      <c r="G34" s="750" t="s">
        <v>285</v>
      </c>
      <c r="H34" s="762" t="s">
        <v>239</v>
      </c>
      <c r="I34" s="693" t="s">
        <v>298</v>
      </c>
      <c r="J34" s="752"/>
    </row>
    <row r="35" spans="1:10" ht="17.25" customHeight="1">
      <c r="A35" s="756"/>
      <c r="B35" s="757"/>
      <c r="C35" s="757"/>
      <c r="D35" s="757"/>
      <c r="E35" s="758"/>
      <c r="F35" s="751"/>
      <c r="G35" s="751"/>
      <c r="H35" s="763"/>
      <c r="I35" s="10">
        <v>2013</v>
      </c>
      <c r="J35" s="11">
        <v>2014</v>
      </c>
    </row>
    <row r="36" spans="1:10" ht="15" customHeight="1">
      <c r="A36" s="748"/>
      <c r="B36" s="488"/>
      <c r="C36" s="488"/>
      <c r="D36" s="488"/>
      <c r="E36" s="488"/>
      <c r="F36" s="183"/>
      <c r="G36" s="183"/>
      <c r="H36" s="183"/>
      <c r="I36" s="12"/>
      <c r="J36" s="13"/>
    </row>
    <row r="37" spans="1:10" ht="15" customHeight="1">
      <c r="A37" s="759"/>
      <c r="B37" s="760"/>
      <c r="C37" s="760"/>
      <c r="D37" s="760"/>
      <c r="E37" s="761"/>
      <c r="F37" s="183"/>
      <c r="G37" s="183"/>
      <c r="H37" s="183"/>
      <c r="I37" s="12"/>
      <c r="J37" s="13"/>
    </row>
    <row r="38" spans="1:10" ht="15" customHeight="1">
      <c r="A38" s="759"/>
      <c r="B38" s="760"/>
      <c r="C38" s="760"/>
      <c r="D38" s="760"/>
      <c r="E38" s="761"/>
      <c r="F38" s="183"/>
      <c r="G38" s="183"/>
      <c r="H38" s="183"/>
      <c r="I38" s="12"/>
      <c r="J38" s="13"/>
    </row>
    <row r="39" spans="1:10" ht="15" customHeight="1">
      <c r="A39" s="748"/>
      <c r="B39" s="488"/>
      <c r="C39" s="488"/>
      <c r="D39" s="488"/>
      <c r="E39" s="488"/>
      <c r="F39" s="183"/>
      <c r="G39" s="183"/>
      <c r="H39" s="183"/>
      <c r="I39" s="12"/>
      <c r="J39" s="13"/>
    </row>
    <row r="40" spans="1:10" ht="15" customHeight="1" thickBot="1">
      <c r="A40" s="749"/>
      <c r="B40" s="496"/>
      <c r="C40" s="496"/>
      <c r="D40" s="496"/>
      <c r="E40" s="496"/>
      <c r="F40" s="184"/>
      <c r="G40" s="184"/>
      <c r="H40" s="184"/>
      <c r="I40" s="14"/>
      <c r="J40" s="15"/>
    </row>
  </sheetData>
  <sheetProtection algorithmName="SHA-512" hashValue="Yt/j6iH1cAwx/wTy1oCcBWgvtpRVlxuS4ja5NaYea7HrVZTf5bRKw8XSTr36Pa8hTqHeRVTlQk1FY7kYK8LaQw==" saltValue="4Ab9YQkp3c1SeS7VwWpN8g==" spinCount="100000" sheet="1" objects="1" scenarios="1" selectLockedCells="1"/>
  <mergeCells count="40">
    <mergeCell ref="L8:M8"/>
    <mergeCell ref="A4:J4"/>
    <mergeCell ref="A32:J32"/>
    <mergeCell ref="A1:I1"/>
    <mergeCell ref="A27:E27"/>
    <mergeCell ref="A28:E28"/>
    <mergeCell ref="A25:E25"/>
    <mergeCell ref="A26:E26"/>
    <mergeCell ref="A21:E21"/>
    <mergeCell ref="A22:E22"/>
    <mergeCell ref="A23:E23"/>
    <mergeCell ref="A24:E24"/>
    <mergeCell ref="A11:E11"/>
    <mergeCell ref="A12:E12"/>
    <mergeCell ref="A13:E13"/>
    <mergeCell ref="A14:E14"/>
    <mergeCell ref="A15:E15"/>
    <mergeCell ref="A10:E10"/>
    <mergeCell ref="A6:I6"/>
    <mergeCell ref="A8:E9"/>
    <mergeCell ref="F8:F9"/>
    <mergeCell ref="G8:G9"/>
    <mergeCell ref="H8:I8"/>
    <mergeCell ref="A16:E16"/>
    <mergeCell ref="A17:E17"/>
    <mergeCell ref="A18:E18"/>
    <mergeCell ref="A19:E19"/>
    <mergeCell ref="A20:E20"/>
    <mergeCell ref="L27:M27"/>
    <mergeCell ref="A36:E36"/>
    <mergeCell ref="A39:E39"/>
    <mergeCell ref="A40:E40"/>
    <mergeCell ref="G34:G35"/>
    <mergeCell ref="I34:J34"/>
    <mergeCell ref="F34:F35"/>
    <mergeCell ref="A34:E35"/>
    <mergeCell ref="A37:E37"/>
    <mergeCell ref="A38:E38"/>
    <mergeCell ref="H34:H35"/>
    <mergeCell ref="A29:E2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20"/>
  <sheetViews>
    <sheetView showGridLines="0" workbookViewId="0">
      <selection activeCell="K17" sqref="K17:L17"/>
    </sheetView>
  </sheetViews>
  <sheetFormatPr defaultColWidth="9.140625" defaultRowHeight="12.75"/>
  <cols>
    <col min="1" max="1" width="2.7109375" style="34" customWidth="1"/>
    <col min="2" max="8" width="7.85546875" style="34" customWidth="1"/>
    <col min="9" max="10" width="9.7109375" style="34" customWidth="1"/>
    <col min="11" max="16384" width="9.140625" style="34"/>
  </cols>
  <sheetData>
    <row r="1" spans="1:13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3" s="32" customFormat="1" ht="2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21" customHeight="1" thickBot="1">
      <c r="A3" s="33"/>
      <c r="B3" s="33"/>
      <c r="C3" s="33"/>
      <c r="D3" s="33"/>
      <c r="E3" s="33"/>
    </row>
    <row r="4" spans="1:13" s="40" customFormat="1" ht="30.75" customHeight="1" thickBot="1">
      <c r="A4" s="459" t="s">
        <v>190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1"/>
    </row>
    <row r="5" spans="1:13" s="78" customFormat="1" ht="30.75" customHeight="1" thickBot="1">
      <c r="A5" s="75"/>
      <c r="B5" s="75"/>
      <c r="C5" s="75"/>
      <c r="D5" s="75"/>
      <c r="E5" s="75"/>
      <c r="F5" s="75"/>
      <c r="G5" s="75"/>
      <c r="H5" s="75"/>
      <c r="I5" s="76"/>
      <c r="J5" s="76"/>
      <c r="K5" s="77"/>
      <c r="L5" s="77"/>
    </row>
    <row r="6" spans="1:13" s="79" customFormat="1" ht="21.75" customHeight="1" thickBot="1">
      <c r="A6" s="75"/>
      <c r="B6" s="75"/>
      <c r="C6" s="75"/>
      <c r="D6" s="75"/>
      <c r="E6" s="75"/>
      <c r="F6" s="75"/>
      <c r="G6" s="75"/>
      <c r="H6" s="75"/>
      <c r="I6" s="440">
        <v>2013</v>
      </c>
      <c r="J6" s="441"/>
      <c r="K6" s="462">
        <v>2014</v>
      </c>
      <c r="L6" s="463"/>
    </row>
    <row r="7" spans="1:13" ht="21" customHeight="1" thickBot="1">
      <c r="A7" s="438" t="s">
        <v>125</v>
      </c>
      <c r="B7" s="438"/>
      <c r="C7" s="438"/>
      <c r="D7" s="438"/>
      <c r="E7" s="438"/>
      <c r="F7" s="438"/>
      <c r="G7" s="438"/>
      <c r="H7" s="438"/>
      <c r="I7" s="439"/>
      <c r="J7" s="439"/>
      <c r="K7" s="464"/>
      <c r="L7" s="464"/>
    </row>
    <row r="8" spans="1:13" ht="19.5" customHeight="1">
      <c r="A8" s="446" t="s">
        <v>159</v>
      </c>
      <c r="B8" s="447"/>
      <c r="C8" s="447"/>
      <c r="D8" s="447"/>
      <c r="E8" s="447"/>
      <c r="F8" s="447"/>
      <c r="G8" s="447"/>
      <c r="H8" s="447"/>
      <c r="I8" s="450"/>
      <c r="J8" s="450"/>
      <c r="K8" s="450"/>
      <c r="L8" s="465"/>
    </row>
    <row r="9" spans="1:13" ht="19.5" customHeight="1">
      <c r="A9" s="442" t="s">
        <v>126</v>
      </c>
      <c r="B9" s="443"/>
      <c r="C9" s="443"/>
      <c r="D9" s="443"/>
      <c r="E9" s="443"/>
      <c r="F9" s="443"/>
      <c r="G9" s="443"/>
      <c r="H9" s="443"/>
      <c r="I9" s="444"/>
      <c r="J9" s="444"/>
      <c r="K9" s="444"/>
      <c r="L9" s="451"/>
    </row>
    <row r="10" spans="1:13" ht="19.5" customHeight="1">
      <c r="A10" s="455" t="s">
        <v>132</v>
      </c>
      <c r="B10" s="456"/>
      <c r="C10" s="456"/>
      <c r="D10" s="456"/>
      <c r="E10" s="456"/>
      <c r="F10" s="456"/>
      <c r="G10" s="456"/>
      <c r="H10" s="456"/>
      <c r="I10" s="444"/>
      <c r="J10" s="444"/>
      <c r="K10" s="444"/>
      <c r="L10" s="451"/>
    </row>
    <row r="11" spans="1:13" ht="19.5" customHeight="1" thickBot="1">
      <c r="A11" s="452" t="s">
        <v>27</v>
      </c>
      <c r="B11" s="453"/>
      <c r="C11" s="453"/>
      <c r="D11" s="453"/>
      <c r="E11" s="453"/>
      <c r="F11" s="453"/>
      <c r="G11" s="453"/>
      <c r="H11" s="453"/>
      <c r="I11" s="454">
        <f>+I8+I9</f>
        <v>0</v>
      </c>
      <c r="J11" s="454"/>
      <c r="K11" s="454">
        <f>+K8+K9</f>
        <v>0</v>
      </c>
      <c r="L11" s="466"/>
    </row>
    <row r="12" spans="1:13" ht="4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5" spans="1:13" ht="21" customHeight="1" thickBot="1">
      <c r="A15" s="445" t="s">
        <v>191</v>
      </c>
      <c r="B15" s="445"/>
      <c r="C15" s="445"/>
      <c r="D15" s="445"/>
      <c r="E15" s="445"/>
      <c r="F15" s="445"/>
      <c r="G15" s="445"/>
      <c r="H15" s="445"/>
      <c r="I15" s="439"/>
      <c r="J15" s="439"/>
      <c r="K15" s="464"/>
      <c r="L15" s="464"/>
    </row>
    <row r="16" spans="1:13" ht="19.5" customHeight="1">
      <c r="A16" s="446" t="s">
        <v>160</v>
      </c>
      <c r="B16" s="447"/>
      <c r="C16" s="447"/>
      <c r="D16" s="447"/>
      <c r="E16" s="447"/>
      <c r="F16" s="447"/>
      <c r="G16" s="447"/>
      <c r="H16" s="447"/>
      <c r="I16" s="450"/>
      <c r="J16" s="450"/>
      <c r="K16" s="450"/>
      <c r="L16" s="465"/>
    </row>
    <row r="17" spans="1:12" ht="19.5" customHeight="1">
      <c r="A17" s="448" t="s">
        <v>174</v>
      </c>
      <c r="B17" s="449"/>
      <c r="C17" s="449"/>
      <c r="D17" s="449"/>
      <c r="E17" s="449"/>
      <c r="F17" s="449"/>
      <c r="G17" s="449"/>
      <c r="H17" s="449"/>
      <c r="I17" s="444"/>
      <c r="J17" s="444"/>
      <c r="K17" s="444"/>
      <c r="L17" s="451"/>
    </row>
    <row r="18" spans="1:12" ht="5.25" customHeight="1">
      <c r="A18" s="81"/>
      <c r="B18" s="82"/>
      <c r="C18" s="82"/>
      <c r="D18" s="82"/>
      <c r="E18" s="82"/>
      <c r="F18" s="82"/>
      <c r="G18" s="82"/>
      <c r="H18" s="82"/>
      <c r="I18" s="83"/>
      <c r="J18" s="83"/>
      <c r="K18" s="83"/>
      <c r="L18" s="84"/>
    </row>
    <row r="19" spans="1:12" ht="19.5" customHeight="1">
      <c r="A19" s="442" t="s">
        <v>127</v>
      </c>
      <c r="B19" s="443"/>
      <c r="C19" s="443"/>
      <c r="D19" s="443"/>
      <c r="E19" s="443"/>
      <c r="F19" s="443"/>
      <c r="G19" s="443"/>
      <c r="H19" s="443"/>
      <c r="I19" s="444"/>
      <c r="J19" s="444"/>
      <c r="K19" s="444"/>
      <c r="L19" s="451"/>
    </row>
    <row r="20" spans="1:12" ht="19.5" customHeight="1" thickBot="1">
      <c r="A20" s="467" t="s">
        <v>175</v>
      </c>
      <c r="B20" s="468"/>
      <c r="C20" s="468"/>
      <c r="D20" s="468"/>
      <c r="E20" s="468"/>
      <c r="F20" s="468"/>
      <c r="G20" s="468"/>
      <c r="H20" s="468"/>
      <c r="I20" s="457"/>
      <c r="J20" s="457"/>
      <c r="K20" s="457"/>
      <c r="L20" s="458"/>
    </row>
  </sheetData>
  <sheetProtection algorithmName="SHA-512" hashValue="jxcGiLpRp9vm+GIjpjg0RhQhuL4MWZGdhZDYsmW5AtZqk0ByizyVzqqFRm6JGzvfnbZzZ+sPyFpupsTiTqu6gg==" saltValue="fG2gYp4auUuK8tDDIaQxeQ==" spinCount="100000" sheet="1" objects="1" scenarios="1" selectLockedCells="1"/>
  <mergeCells count="34">
    <mergeCell ref="K20:L20"/>
    <mergeCell ref="A4:L4"/>
    <mergeCell ref="A1:L1"/>
    <mergeCell ref="K6:L6"/>
    <mergeCell ref="K15:L15"/>
    <mergeCell ref="I16:J16"/>
    <mergeCell ref="K16:L16"/>
    <mergeCell ref="K17:L17"/>
    <mergeCell ref="K19:L19"/>
    <mergeCell ref="K7:L7"/>
    <mergeCell ref="K8:L8"/>
    <mergeCell ref="K9:L9"/>
    <mergeCell ref="K11:L11"/>
    <mergeCell ref="A9:H9"/>
    <mergeCell ref="A20:H20"/>
    <mergeCell ref="I20:J20"/>
    <mergeCell ref="K10:L10"/>
    <mergeCell ref="A11:H11"/>
    <mergeCell ref="I11:J11"/>
    <mergeCell ref="A10:H10"/>
    <mergeCell ref="I10:J10"/>
    <mergeCell ref="A7:H7"/>
    <mergeCell ref="I7:J7"/>
    <mergeCell ref="I6:J6"/>
    <mergeCell ref="A19:H19"/>
    <mergeCell ref="I19:J19"/>
    <mergeCell ref="A15:H15"/>
    <mergeCell ref="I15:J15"/>
    <mergeCell ref="A16:H16"/>
    <mergeCell ref="A17:H17"/>
    <mergeCell ref="I17:J17"/>
    <mergeCell ref="A8:H8"/>
    <mergeCell ref="I8:J8"/>
    <mergeCell ref="I9:J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L32"/>
  <sheetViews>
    <sheetView showGridLines="0" workbookViewId="0">
      <selection activeCell="K10" sqref="K10"/>
    </sheetView>
  </sheetViews>
  <sheetFormatPr defaultColWidth="9.140625" defaultRowHeight="12.75"/>
  <cols>
    <col min="1" max="1" width="6.42578125" style="34" customWidth="1"/>
    <col min="2" max="9" width="7.85546875" style="34" customWidth="1"/>
    <col min="10" max="11" width="13.5703125" style="34" customWidth="1"/>
    <col min="12" max="16384" width="9.140625" style="34"/>
  </cols>
  <sheetData>
    <row r="1" spans="1:12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2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2" ht="21" customHeight="1" thickBot="1">
      <c r="A3" s="33"/>
      <c r="B3" s="33"/>
      <c r="C3" s="33"/>
      <c r="D3" s="33"/>
      <c r="E3" s="33"/>
    </row>
    <row r="4" spans="1:12" s="40" customFormat="1" ht="30.75" customHeight="1" thickBot="1">
      <c r="A4" s="459" t="s">
        <v>319</v>
      </c>
      <c r="B4" s="460"/>
      <c r="C4" s="460"/>
      <c r="D4" s="460"/>
      <c r="E4" s="460"/>
      <c r="F4" s="460"/>
      <c r="G4" s="460"/>
      <c r="H4" s="460"/>
      <c r="I4" s="460"/>
      <c r="J4" s="554"/>
      <c r="K4" s="555"/>
      <c r="L4" s="41"/>
    </row>
    <row r="5" spans="1:12" s="78" customFormat="1" ht="30.75" customHeight="1" thickBot="1">
      <c r="A5" s="75"/>
      <c r="B5" s="75"/>
      <c r="C5" s="75"/>
      <c r="D5" s="75"/>
      <c r="E5" s="75"/>
      <c r="F5" s="75"/>
      <c r="G5" s="75"/>
      <c r="H5" s="75"/>
      <c r="I5" s="75"/>
      <c r="J5" s="79"/>
      <c r="K5" s="79"/>
    </row>
    <row r="6" spans="1:12" s="78" customFormat="1" ht="21.75" customHeight="1" thickBot="1">
      <c r="A6" s="75"/>
      <c r="B6" s="75"/>
      <c r="C6" s="75"/>
      <c r="D6" s="75"/>
      <c r="E6" s="75"/>
      <c r="F6" s="75"/>
      <c r="G6" s="75"/>
      <c r="H6" s="75"/>
      <c r="I6" s="75"/>
      <c r="J6" s="619">
        <v>2014</v>
      </c>
      <c r="K6" s="620"/>
      <c r="L6" s="99"/>
    </row>
    <row r="7" spans="1:12" s="78" customFormat="1" ht="4.5" customHeight="1" thickBot="1">
      <c r="A7" s="75"/>
      <c r="B7" s="75"/>
      <c r="C7" s="75"/>
      <c r="D7" s="75"/>
      <c r="E7" s="75"/>
      <c r="F7" s="75"/>
      <c r="G7" s="75"/>
      <c r="H7" s="75"/>
      <c r="I7" s="75"/>
      <c r="J7" s="100"/>
      <c r="K7" s="100"/>
      <c r="L7" s="99"/>
    </row>
    <row r="8" spans="1:12" s="78" customFormat="1" ht="27.75" customHeight="1" thickBot="1">
      <c r="A8" s="75"/>
      <c r="B8" s="75"/>
      <c r="C8" s="75"/>
      <c r="D8" s="75"/>
      <c r="E8" s="75"/>
      <c r="F8" s="75"/>
      <c r="G8" s="75"/>
      <c r="H8" s="75"/>
      <c r="I8" s="75"/>
      <c r="J8" s="87" t="s">
        <v>102</v>
      </c>
      <c r="K8" s="90" t="s">
        <v>144</v>
      </c>
      <c r="L8" s="99"/>
    </row>
    <row r="9" spans="1:12" s="92" customFormat="1" ht="15" customHeight="1" thickBot="1">
      <c r="A9" s="741" t="s">
        <v>65</v>
      </c>
      <c r="B9" s="544"/>
      <c r="C9" s="544"/>
      <c r="D9" s="544"/>
      <c r="E9" s="544"/>
      <c r="F9" s="742"/>
      <c r="G9" s="742"/>
      <c r="H9" s="742"/>
      <c r="I9" s="742"/>
      <c r="J9" s="98"/>
      <c r="K9" s="98"/>
    </row>
    <row r="10" spans="1:12" s="40" customFormat="1" ht="15" customHeight="1">
      <c r="A10" s="530" t="s">
        <v>26</v>
      </c>
      <c r="B10" s="531"/>
      <c r="C10" s="531"/>
      <c r="D10" s="531"/>
      <c r="E10" s="531"/>
      <c r="F10" s="531"/>
      <c r="G10" s="531"/>
      <c r="H10" s="531"/>
      <c r="I10" s="531"/>
      <c r="J10" s="16"/>
      <c r="K10" s="5"/>
      <c r="L10" s="41"/>
    </row>
    <row r="11" spans="1:12" s="40" customFormat="1" ht="15" customHeight="1">
      <c r="A11" s="571" t="s">
        <v>64</v>
      </c>
      <c r="B11" s="533"/>
      <c r="C11" s="533"/>
      <c r="D11" s="533"/>
      <c r="E11" s="533"/>
      <c r="F11" s="533"/>
      <c r="G11" s="533"/>
      <c r="H11" s="533"/>
      <c r="I11" s="533"/>
      <c r="J11" s="267"/>
      <c r="K11" s="287"/>
      <c r="L11" s="41"/>
    </row>
    <row r="12" spans="1:12" s="40" customFormat="1" ht="15" customHeight="1">
      <c r="A12" s="436" t="s">
        <v>30</v>
      </c>
      <c r="B12" s="533"/>
      <c r="C12" s="533"/>
      <c r="D12" s="533"/>
      <c r="E12" s="533"/>
      <c r="F12" s="533"/>
      <c r="G12" s="533"/>
      <c r="H12" s="533"/>
      <c r="I12" s="533"/>
      <c r="J12" s="267"/>
      <c r="K12" s="287"/>
      <c r="L12" s="41"/>
    </row>
    <row r="13" spans="1:12" s="40" customFormat="1" ht="15" customHeight="1">
      <c r="A13" s="469" t="s">
        <v>16</v>
      </c>
      <c r="B13" s="533"/>
      <c r="C13" s="533"/>
      <c r="D13" s="533"/>
      <c r="E13" s="533"/>
      <c r="F13" s="533"/>
      <c r="G13" s="533"/>
      <c r="H13" s="533"/>
      <c r="I13" s="533"/>
      <c r="J13" s="267"/>
      <c r="K13" s="287"/>
      <c r="L13" s="41"/>
    </row>
    <row r="14" spans="1:12" s="40" customFormat="1" ht="15" customHeight="1">
      <c r="A14" s="469" t="s">
        <v>17</v>
      </c>
      <c r="B14" s="533"/>
      <c r="C14" s="533"/>
      <c r="D14" s="533"/>
      <c r="E14" s="533"/>
      <c r="F14" s="533"/>
      <c r="G14" s="533"/>
      <c r="H14" s="533"/>
      <c r="I14" s="533"/>
      <c r="J14" s="267"/>
      <c r="K14" s="287"/>
      <c r="L14" s="41"/>
    </row>
    <row r="15" spans="1:12" s="40" customFormat="1" ht="15" customHeight="1">
      <c r="A15" s="469" t="s">
        <v>18</v>
      </c>
      <c r="B15" s="470"/>
      <c r="C15" s="470"/>
      <c r="D15" s="470"/>
      <c r="E15" s="470"/>
      <c r="F15" s="470"/>
      <c r="G15" s="470"/>
      <c r="H15" s="470"/>
      <c r="I15" s="470"/>
      <c r="J15" s="267"/>
      <c r="K15" s="287"/>
      <c r="L15" s="41"/>
    </row>
    <row r="16" spans="1:12" s="40" customFormat="1" ht="15" customHeight="1">
      <c r="A16" s="501" t="s">
        <v>217</v>
      </c>
      <c r="B16" s="502"/>
      <c r="C16" s="502"/>
      <c r="D16" s="502"/>
      <c r="E16" s="502"/>
      <c r="F16" s="502"/>
      <c r="G16" s="502"/>
      <c r="H16" s="502"/>
      <c r="I16" s="502"/>
      <c r="J16" s="267"/>
      <c r="K16" s="287"/>
      <c r="L16" s="41"/>
    </row>
    <row r="17" spans="1:12" s="40" customFormat="1" ht="15" customHeight="1">
      <c r="A17" s="501" t="s">
        <v>240</v>
      </c>
      <c r="B17" s="502"/>
      <c r="C17" s="502"/>
      <c r="D17" s="502"/>
      <c r="E17" s="502"/>
      <c r="F17" s="502"/>
      <c r="G17" s="502"/>
      <c r="H17" s="502"/>
      <c r="I17" s="502"/>
      <c r="J17" s="267"/>
      <c r="K17" s="287"/>
      <c r="L17" s="41"/>
    </row>
    <row r="18" spans="1:12" s="40" customFormat="1" ht="15" customHeight="1">
      <c r="A18" s="469" t="s">
        <v>139</v>
      </c>
      <c r="B18" s="533"/>
      <c r="C18" s="533"/>
      <c r="D18" s="533"/>
      <c r="E18" s="533"/>
      <c r="F18" s="533"/>
      <c r="G18" s="533"/>
      <c r="H18" s="533"/>
      <c r="I18" s="533"/>
      <c r="J18" s="267"/>
      <c r="K18" s="287"/>
      <c r="L18" s="41"/>
    </row>
    <row r="19" spans="1:12" s="40" customFormat="1" ht="15" customHeight="1" thickBot="1">
      <c r="A19" s="452" t="s">
        <v>27</v>
      </c>
      <c r="B19" s="507"/>
      <c r="C19" s="507"/>
      <c r="D19" s="507"/>
      <c r="E19" s="507"/>
      <c r="F19" s="507"/>
      <c r="G19" s="507"/>
      <c r="H19" s="507"/>
      <c r="I19" s="507"/>
      <c r="J19" s="102">
        <f>J10+J11+J12+J13+J14+J15+J16+J17+J18</f>
        <v>0</v>
      </c>
      <c r="K19" s="103">
        <f>K10+K11+K12+K13+K14+K15+K16+K17+K18</f>
        <v>0</v>
      </c>
      <c r="L19" s="41"/>
    </row>
    <row r="20" spans="1:12" s="79" customFormat="1" ht="15" customHeight="1">
      <c r="A20" s="145"/>
      <c r="B20" s="111"/>
      <c r="C20" s="111"/>
      <c r="D20" s="111"/>
      <c r="E20" s="111"/>
      <c r="F20" s="111"/>
      <c r="G20" s="111"/>
      <c r="H20" s="111"/>
      <c r="I20" s="111"/>
      <c r="J20" s="131"/>
      <c r="K20" s="131"/>
    </row>
    <row r="21" spans="1:12" ht="27.75" customHeight="1" thickBot="1">
      <c r="A21" s="741" t="s">
        <v>140</v>
      </c>
      <c r="B21" s="544"/>
      <c r="C21" s="544"/>
      <c r="D21" s="544"/>
      <c r="E21" s="544"/>
      <c r="F21" s="742"/>
      <c r="G21" s="742"/>
      <c r="H21" s="742"/>
      <c r="I21" s="742"/>
      <c r="J21" s="98"/>
      <c r="K21" s="98"/>
    </row>
    <row r="22" spans="1:12" ht="15" customHeight="1">
      <c r="A22" s="530" t="s">
        <v>26</v>
      </c>
      <c r="B22" s="531"/>
      <c r="C22" s="531"/>
      <c r="D22" s="531"/>
      <c r="E22" s="531"/>
      <c r="F22" s="531"/>
      <c r="G22" s="531"/>
      <c r="H22" s="531"/>
      <c r="I22" s="531"/>
      <c r="J22" s="16"/>
      <c r="K22" s="5"/>
    </row>
    <row r="23" spans="1:12" ht="15" customHeight="1">
      <c r="A23" s="571" t="s">
        <v>64</v>
      </c>
      <c r="B23" s="533"/>
      <c r="C23" s="533"/>
      <c r="D23" s="533"/>
      <c r="E23" s="533"/>
      <c r="F23" s="533"/>
      <c r="G23" s="533"/>
      <c r="H23" s="533"/>
      <c r="I23" s="533"/>
      <c r="J23" s="267"/>
      <c r="K23" s="287"/>
    </row>
    <row r="24" spans="1:12" ht="15" customHeight="1">
      <c r="A24" s="436" t="s">
        <v>30</v>
      </c>
      <c r="B24" s="533"/>
      <c r="C24" s="533"/>
      <c r="D24" s="533"/>
      <c r="E24" s="533"/>
      <c r="F24" s="533"/>
      <c r="G24" s="533"/>
      <c r="H24" s="533"/>
      <c r="I24" s="533"/>
      <c r="J24" s="267"/>
      <c r="K24" s="287"/>
    </row>
    <row r="25" spans="1:12" s="40" customFormat="1" ht="15" customHeight="1">
      <c r="A25" s="578" t="s">
        <v>17</v>
      </c>
      <c r="B25" s="579"/>
      <c r="C25" s="579"/>
      <c r="D25" s="579"/>
      <c r="E25" s="579"/>
      <c r="F25" s="579"/>
      <c r="G25" s="579"/>
      <c r="H25" s="579"/>
      <c r="I25" s="580"/>
      <c r="J25" s="267"/>
      <c r="K25" s="287"/>
      <c r="L25" s="41"/>
    </row>
    <row r="26" spans="1:12" s="40" customFormat="1" ht="15" customHeight="1">
      <c r="A26" s="578" t="s">
        <v>18</v>
      </c>
      <c r="B26" s="579"/>
      <c r="C26" s="579"/>
      <c r="D26" s="579"/>
      <c r="E26" s="579"/>
      <c r="F26" s="579"/>
      <c r="G26" s="579"/>
      <c r="H26" s="579"/>
      <c r="I26" s="580"/>
      <c r="J26" s="267"/>
      <c r="K26" s="287"/>
      <c r="L26" s="41"/>
    </row>
    <row r="27" spans="1:12" s="79" customFormat="1" ht="15" customHeight="1">
      <c r="A27" s="501" t="s">
        <v>217</v>
      </c>
      <c r="B27" s="502"/>
      <c r="C27" s="502"/>
      <c r="D27" s="502"/>
      <c r="E27" s="502"/>
      <c r="F27" s="502"/>
      <c r="G27" s="502"/>
      <c r="H27" s="502"/>
      <c r="I27" s="502"/>
      <c r="J27" s="267"/>
      <c r="K27" s="287"/>
    </row>
    <row r="28" spans="1:12" s="79" customFormat="1" ht="15" customHeight="1">
      <c r="A28" s="501" t="s">
        <v>240</v>
      </c>
      <c r="B28" s="502"/>
      <c r="C28" s="502"/>
      <c r="D28" s="502"/>
      <c r="E28" s="502"/>
      <c r="F28" s="502"/>
      <c r="G28" s="502"/>
      <c r="H28" s="502"/>
      <c r="I28" s="502"/>
      <c r="J28" s="267"/>
      <c r="K28" s="287"/>
    </row>
    <row r="29" spans="1:12" ht="15" customHeight="1">
      <c r="A29" s="469" t="s">
        <v>138</v>
      </c>
      <c r="B29" s="533"/>
      <c r="C29" s="533"/>
      <c r="D29" s="533"/>
      <c r="E29" s="533"/>
      <c r="F29" s="533"/>
      <c r="G29" s="533"/>
      <c r="H29" s="533"/>
      <c r="I29" s="533"/>
      <c r="J29" s="267"/>
      <c r="K29" s="287"/>
    </row>
    <row r="30" spans="1:12" ht="15" customHeight="1" thickBot="1">
      <c r="A30" s="452" t="s">
        <v>27</v>
      </c>
      <c r="B30" s="507"/>
      <c r="C30" s="507"/>
      <c r="D30" s="507"/>
      <c r="E30" s="507"/>
      <c r="F30" s="507"/>
      <c r="G30" s="507"/>
      <c r="H30" s="507"/>
      <c r="I30" s="507"/>
      <c r="J30" s="198">
        <f>+J22+J23+J24+J25+J26+J27+J28+J29</f>
        <v>0</v>
      </c>
      <c r="K30" s="354">
        <f>+K22+K23+K24+K25+K26+K27+K28+K29</f>
        <v>0</v>
      </c>
    </row>
    <row r="31" spans="1:12" ht="3" customHeight="1" thickBot="1"/>
    <row r="32" spans="1:12" ht="24.75" customHeight="1" thickBot="1">
      <c r="A32" s="783" t="s">
        <v>200</v>
      </c>
      <c r="B32" s="784"/>
      <c r="C32" s="784"/>
      <c r="D32" s="784"/>
      <c r="E32" s="784"/>
      <c r="F32" s="784"/>
      <c r="G32" s="784"/>
      <c r="H32" s="784"/>
      <c r="I32" s="784"/>
      <c r="J32" s="785"/>
      <c r="K32" s="786"/>
    </row>
  </sheetData>
  <sheetProtection algorithmName="SHA-512" hashValue="T/I+UHND9gdtdqMa6mYvvYMa4m4k5PBkh26To5T9SAw8OOMdP3Befgg+HK/TQwW4x/45jd+bMPIz16SAfM2fQg==" saltValue="SHclU+mZnyAXTQ9+OqtUEw==" spinCount="100000" sheet="1" objects="1" scenarios="1" selectLockedCells="1"/>
  <mergeCells count="26">
    <mergeCell ref="A32:I32"/>
    <mergeCell ref="J32:K32"/>
    <mergeCell ref="A29:I29"/>
    <mergeCell ref="A30:I30"/>
    <mergeCell ref="A18:I18"/>
    <mergeCell ref="A19:I19"/>
    <mergeCell ref="A21:I21"/>
    <mergeCell ref="A22:I22"/>
    <mergeCell ref="A25:I25"/>
    <mergeCell ref="A26:I26"/>
    <mergeCell ref="A23:I23"/>
    <mergeCell ref="A24:I24"/>
    <mergeCell ref="A27:I27"/>
    <mergeCell ref="A28:I28"/>
    <mergeCell ref="A1:K1"/>
    <mergeCell ref="J6:K6"/>
    <mergeCell ref="A4:K4"/>
    <mergeCell ref="A9:I9"/>
    <mergeCell ref="A10:I10"/>
    <mergeCell ref="A15:I15"/>
    <mergeCell ref="A17:I17"/>
    <mergeCell ref="A11:I11"/>
    <mergeCell ref="A12:I12"/>
    <mergeCell ref="A16:I16"/>
    <mergeCell ref="A13:I13"/>
    <mergeCell ref="A14:I1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M44"/>
  <sheetViews>
    <sheetView showGridLines="0" topLeftCell="A14" zoomScaleNormal="100" workbookViewId="0">
      <selection activeCell="D42" sqref="D42"/>
    </sheetView>
  </sheetViews>
  <sheetFormatPr defaultColWidth="9.140625" defaultRowHeight="12.75"/>
  <cols>
    <col min="1" max="3" width="6.7109375" style="34" customWidth="1"/>
    <col min="4" max="4" width="7.28515625" style="34" customWidth="1"/>
    <col min="5" max="5" width="7.5703125" style="34" customWidth="1"/>
    <col min="6" max="6" width="4.5703125" style="34" customWidth="1"/>
    <col min="7" max="7" width="9.85546875" style="71" customWidth="1"/>
    <col min="8" max="8" width="10" style="34" customWidth="1"/>
    <col min="9" max="12" width="9.42578125" style="34" customWidth="1"/>
    <col min="13" max="16384" width="9.140625" style="34"/>
  </cols>
  <sheetData>
    <row r="1" spans="1:13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671"/>
    </row>
    <row r="2" spans="1:13" s="32" customFormat="1" ht="21" customHeight="1">
      <c r="A2" s="266"/>
      <c r="B2" s="266"/>
      <c r="C2" s="266"/>
      <c r="D2" s="266"/>
      <c r="E2" s="266"/>
      <c r="F2" s="266"/>
      <c r="G2" s="266"/>
      <c r="H2" s="266"/>
      <c r="I2" s="266"/>
      <c r="J2" s="255"/>
      <c r="K2" s="255"/>
      <c r="L2" s="255"/>
    </row>
    <row r="3" spans="1:13" ht="21" customHeight="1" thickBot="1">
      <c r="A3" s="33"/>
      <c r="B3" s="33"/>
      <c r="C3" s="33"/>
      <c r="D3" s="33"/>
      <c r="E3" s="33"/>
      <c r="G3" s="34"/>
    </row>
    <row r="4" spans="1:13" s="40" customFormat="1" ht="30.75" customHeight="1" thickBot="1">
      <c r="A4" s="459" t="s">
        <v>320</v>
      </c>
      <c r="B4" s="460"/>
      <c r="C4" s="460"/>
      <c r="D4" s="460"/>
      <c r="E4" s="460"/>
      <c r="F4" s="460"/>
      <c r="G4" s="460"/>
      <c r="H4" s="460"/>
      <c r="I4" s="460"/>
      <c r="J4" s="460"/>
      <c r="K4" s="554"/>
      <c r="L4" s="555"/>
      <c r="M4" s="41"/>
    </row>
    <row r="5" spans="1:13" s="78" customFormat="1" ht="30.75" customHeight="1" thickBo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76"/>
      <c r="L5" s="76"/>
    </row>
    <row r="6" spans="1:13" ht="21.75" customHeight="1" thickBot="1">
      <c r="A6" s="264"/>
      <c r="B6" s="264"/>
      <c r="C6" s="264"/>
      <c r="D6" s="264"/>
      <c r="E6" s="264"/>
      <c r="F6" s="264"/>
      <c r="G6" s="264"/>
      <c r="H6" s="262">
        <v>2010</v>
      </c>
      <c r="I6" s="263">
        <v>2011</v>
      </c>
      <c r="J6" s="148">
        <v>2012</v>
      </c>
      <c r="K6" s="148">
        <v>2013</v>
      </c>
      <c r="L6" s="149">
        <v>2014</v>
      </c>
    </row>
    <row r="7" spans="1:13" ht="17.25" customHeight="1" thickBot="1">
      <c r="A7" s="741" t="s">
        <v>169</v>
      </c>
      <c r="B7" s="544"/>
      <c r="C7" s="544"/>
      <c r="D7" s="544"/>
      <c r="E7" s="544"/>
      <c r="F7" s="742"/>
      <c r="G7" s="742"/>
      <c r="H7" s="742"/>
      <c r="I7" s="742"/>
      <c r="J7" s="742"/>
      <c r="K7" s="742"/>
      <c r="L7" s="743"/>
    </row>
    <row r="8" spans="1:13" ht="15" customHeight="1">
      <c r="A8" s="538" t="s">
        <v>66</v>
      </c>
      <c r="B8" s="539"/>
      <c r="C8" s="539"/>
      <c r="D8" s="539"/>
      <c r="E8" s="539"/>
      <c r="F8" s="539"/>
      <c r="G8" s="150" t="s">
        <v>72</v>
      </c>
      <c r="H8" s="170"/>
      <c r="I8" s="170"/>
      <c r="J8" s="170"/>
      <c r="K8" s="170"/>
      <c r="L8" s="5"/>
    </row>
    <row r="9" spans="1:13" ht="15" customHeight="1">
      <c r="A9" s="508" t="s">
        <v>67</v>
      </c>
      <c r="B9" s="509"/>
      <c r="C9" s="509"/>
      <c r="D9" s="509"/>
      <c r="E9" s="509"/>
      <c r="F9" s="509"/>
      <c r="G9" s="151" t="s">
        <v>73</v>
      </c>
      <c r="H9" s="4"/>
      <c r="I9" s="4"/>
      <c r="J9" s="4"/>
      <c r="K9" s="4"/>
      <c r="L9" s="287"/>
    </row>
    <row r="10" spans="1:13" ht="15" customHeight="1">
      <c r="A10" s="508" t="s">
        <v>68</v>
      </c>
      <c r="B10" s="509"/>
      <c r="C10" s="509"/>
      <c r="D10" s="509"/>
      <c r="E10" s="509"/>
      <c r="F10" s="509"/>
      <c r="G10" s="151" t="s">
        <v>74</v>
      </c>
      <c r="H10" s="281"/>
      <c r="I10" s="281"/>
      <c r="J10" s="281"/>
      <c r="K10" s="281"/>
      <c r="L10" s="287"/>
    </row>
    <row r="11" spans="1:13" ht="15" customHeight="1">
      <c r="A11" s="508" t="s">
        <v>324</v>
      </c>
      <c r="B11" s="509"/>
      <c r="C11" s="509"/>
      <c r="D11" s="509"/>
      <c r="E11" s="509"/>
      <c r="F11" s="581"/>
      <c r="G11" s="291" t="s">
        <v>75</v>
      </c>
      <c r="H11" s="222"/>
      <c r="I11" s="222"/>
      <c r="J11" s="222"/>
      <c r="K11" s="222"/>
      <c r="L11" s="223"/>
    </row>
    <row r="12" spans="1:13" ht="15" customHeight="1">
      <c r="A12" s="508" t="s">
        <v>241</v>
      </c>
      <c r="B12" s="509"/>
      <c r="C12" s="509"/>
      <c r="D12" s="509"/>
      <c r="E12" s="509"/>
      <c r="F12" s="581"/>
      <c r="G12" s="291" t="s">
        <v>76</v>
      </c>
      <c r="H12" s="222"/>
      <c r="I12" s="222"/>
      <c r="J12" s="222"/>
      <c r="K12" s="222"/>
      <c r="L12" s="223"/>
    </row>
    <row r="13" spans="1:13" ht="15" customHeight="1">
      <c r="A13" s="508" t="s">
        <v>269</v>
      </c>
      <c r="B13" s="509"/>
      <c r="C13" s="509"/>
      <c r="D13" s="509"/>
      <c r="E13" s="509"/>
      <c r="F13" s="509"/>
      <c r="G13" s="291" t="s">
        <v>77</v>
      </c>
      <c r="H13" s="222"/>
      <c r="I13" s="222"/>
      <c r="J13" s="222"/>
      <c r="K13" s="222"/>
      <c r="L13" s="223"/>
    </row>
    <row r="14" spans="1:13" ht="15" customHeight="1">
      <c r="A14" s="508" t="s">
        <v>270</v>
      </c>
      <c r="B14" s="509"/>
      <c r="C14" s="509"/>
      <c r="D14" s="509"/>
      <c r="E14" s="509"/>
      <c r="F14" s="581"/>
      <c r="G14" s="291" t="s">
        <v>117</v>
      </c>
      <c r="H14" s="222"/>
      <c r="I14" s="222"/>
      <c r="J14" s="222"/>
      <c r="K14" s="222"/>
      <c r="L14" s="223"/>
    </row>
    <row r="15" spans="1:13" ht="19.5" customHeight="1" thickBot="1">
      <c r="A15" s="561" t="s">
        <v>171</v>
      </c>
      <c r="B15" s="582"/>
      <c r="C15" s="582"/>
      <c r="D15" s="582"/>
      <c r="E15" s="582"/>
      <c r="F15" s="582"/>
      <c r="G15" s="152" t="s">
        <v>280</v>
      </c>
      <c r="H15" s="283">
        <f>H8+H9+H10+H11+H12+H13+H14</f>
        <v>0</v>
      </c>
      <c r="I15" s="283">
        <f>I8+I9+I10+I11+I12+I13+I14</f>
        <v>0</v>
      </c>
      <c r="J15" s="283">
        <f t="shared" ref="J15:L15" si="0">J8+J9+J10+J11+J12+J13+J14</f>
        <v>0</v>
      </c>
      <c r="K15" s="283">
        <f t="shared" si="0"/>
        <v>0</v>
      </c>
      <c r="L15" s="284">
        <f t="shared" si="0"/>
        <v>0</v>
      </c>
    </row>
    <row r="16" spans="1:13" ht="27.75" customHeight="1" thickBot="1">
      <c r="A16" s="741" t="s">
        <v>170</v>
      </c>
      <c r="B16" s="544"/>
      <c r="C16" s="544"/>
      <c r="D16" s="544"/>
      <c r="E16" s="544"/>
      <c r="F16" s="742"/>
      <c r="G16" s="742"/>
      <c r="H16" s="742"/>
      <c r="I16" s="742"/>
      <c r="J16" s="742"/>
      <c r="K16" s="742"/>
      <c r="L16" s="743"/>
    </row>
    <row r="17" spans="1:12" ht="15" customHeight="1">
      <c r="A17" s="530" t="s">
        <v>185</v>
      </c>
      <c r="B17" s="592"/>
      <c r="C17" s="592"/>
      <c r="D17" s="592"/>
      <c r="E17" s="592"/>
      <c r="F17" s="592"/>
      <c r="G17" s="153" t="s">
        <v>166</v>
      </c>
      <c r="H17" s="170"/>
      <c r="I17" s="170"/>
      <c r="J17" s="170"/>
      <c r="K17" s="170"/>
      <c r="L17" s="5"/>
    </row>
    <row r="18" spans="1:12" ht="15" customHeight="1">
      <c r="A18" s="442" t="s">
        <v>172</v>
      </c>
      <c r="B18" s="443"/>
      <c r="C18" s="443"/>
      <c r="D18" s="443"/>
      <c r="E18" s="443"/>
      <c r="F18" s="443"/>
      <c r="G18" s="151" t="s">
        <v>150</v>
      </c>
      <c r="H18" s="4"/>
      <c r="I18" s="4"/>
      <c r="J18" s="4"/>
      <c r="K18" s="4"/>
      <c r="L18" s="287"/>
    </row>
    <row r="19" spans="1:12" ht="15" customHeight="1">
      <c r="A19" s="442" t="s">
        <v>69</v>
      </c>
      <c r="B19" s="443"/>
      <c r="C19" s="443"/>
      <c r="D19" s="443"/>
      <c r="E19" s="443"/>
      <c r="F19" s="443"/>
      <c r="G19" s="151" t="s">
        <v>131</v>
      </c>
      <c r="H19" s="4"/>
      <c r="I19" s="4"/>
      <c r="J19" s="4"/>
      <c r="K19" s="4"/>
      <c r="L19" s="287"/>
    </row>
    <row r="20" spans="1:12" ht="15" customHeight="1">
      <c r="A20" s="442" t="s">
        <v>116</v>
      </c>
      <c r="B20" s="443"/>
      <c r="C20" s="443"/>
      <c r="D20" s="443"/>
      <c r="E20" s="443"/>
      <c r="F20" s="443"/>
      <c r="G20" s="151" t="s">
        <v>167</v>
      </c>
      <c r="H20" s="4"/>
      <c r="I20" s="4"/>
      <c r="J20" s="4"/>
      <c r="K20" s="4"/>
      <c r="L20" s="287"/>
    </row>
    <row r="21" spans="1:12" ht="15" customHeight="1">
      <c r="A21" s="442" t="s">
        <v>325</v>
      </c>
      <c r="B21" s="443"/>
      <c r="C21" s="443"/>
      <c r="D21" s="443"/>
      <c r="E21" s="443"/>
      <c r="F21" s="443"/>
      <c r="G21" s="291" t="s">
        <v>168</v>
      </c>
      <c r="H21" s="217"/>
      <c r="I21" s="217"/>
      <c r="J21" s="217"/>
      <c r="K21" s="217"/>
      <c r="L21" s="223"/>
    </row>
    <row r="22" spans="1:12" ht="15" customHeight="1">
      <c r="A22" s="442" t="s">
        <v>242</v>
      </c>
      <c r="B22" s="443"/>
      <c r="C22" s="443"/>
      <c r="D22" s="443"/>
      <c r="E22" s="443"/>
      <c r="F22" s="443"/>
      <c r="G22" s="291" t="s">
        <v>202</v>
      </c>
      <c r="H22" s="217"/>
      <c r="I22" s="217"/>
      <c r="J22" s="217"/>
      <c r="K22" s="217"/>
      <c r="L22" s="223"/>
    </row>
    <row r="23" spans="1:12" ht="15" customHeight="1">
      <c r="A23" s="442" t="s">
        <v>271</v>
      </c>
      <c r="B23" s="443"/>
      <c r="C23" s="443"/>
      <c r="D23" s="443"/>
      <c r="E23" s="443"/>
      <c r="F23" s="443"/>
      <c r="G23" s="291" t="s">
        <v>203</v>
      </c>
      <c r="H23" s="217"/>
      <c r="I23" s="217"/>
      <c r="J23" s="217"/>
      <c r="K23" s="217"/>
      <c r="L23" s="223"/>
    </row>
    <row r="24" spans="1:12" ht="15" customHeight="1">
      <c r="A24" s="508" t="s">
        <v>228</v>
      </c>
      <c r="B24" s="509"/>
      <c r="C24" s="509"/>
      <c r="D24" s="509"/>
      <c r="E24" s="509"/>
      <c r="F24" s="581"/>
      <c r="G24" s="291" t="s">
        <v>231</v>
      </c>
      <c r="H24" s="217"/>
      <c r="I24" s="217"/>
      <c r="J24" s="217"/>
      <c r="K24" s="217"/>
      <c r="L24" s="223"/>
    </row>
    <row r="25" spans="1:12" ht="20.25" customHeight="1" thickBot="1">
      <c r="A25" s="452" t="s">
        <v>70</v>
      </c>
      <c r="B25" s="453"/>
      <c r="C25" s="453"/>
      <c r="D25" s="453"/>
      <c r="E25" s="453"/>
      <c r="F25" s="453"/>
      <c r="G25" s="152" t="s">
        <v>281</v>
      </c>
      <c r="H25" s="283">
        <f>H17+H18+H19+H20+H21+H22+H23+H24</f>
        <v>0</v>
      </c>
      <c r="I25" s="283">
        <f>I17+I18+I19+I20+I21+I22+I23+I24</f>
        <v>0</v>
      </c>
      <c r="J25" s="283">
        <f t="shared" ref="J25:L25" si="1">J17+J18+J19+J20+J21+J22+J23+J24</f>
        <v>0</v>
      </c>
      <c r="K25" s="283">
        <f t="shared" si="1"/>
        <v>0</v>
      </c>
      <c r="L25" s="284">
        <f t="shared" si="1"/>
        <v>0</v>
      </c>
    </row>
    <row r="26" spans="1:12" ht="20.25" customHeight="1">
      <c r="A26" s="318"/>
      <c r="B26" s="318"/>
      <c r="C26" s="318"/>
      <c r="D26" s="318"/>
      <c r="E26" s="318"/>
      <c r="F26" s="318"/>
      <c r="G26" s="157"/>
      <c r="H26" s="157"/>
      <c r="I26" s="157"/>
      <c r="J26" s="157"/>
      <c r="K26" s="157"/>
      <c r="L26" s="157"/>
    </row>
    <row r="27" spans="1:12" ht="16.5" customHeight="1" thickBot="1">
      <c r="A27" s="741" t="s">
        <v>129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5"/>
    </row>
    <row r="28" spans="1:12" ht="20.25" customHeight="1">
      <c r="A28" s="530" t="s">
        <v>186</v>
      </c>
      <c r="B28" s="592"/>
      <c r="C28" s="592"/>
      <c r="D28" s="592"/>
      <c r="E28" s="592"/>
      <c r="F28" s="592"/>
      <c r="G28" s="150" t="s">
        <v>232</v>
      </c>
      <c r="H28" s="170"/>
      <c r="I28" s="170"/>
      <c r="J28" s="170"/>
      <c r="K28" s="170"/>
      <c r="L28" s="5"/>
    </row>
    <row r="29" spans="1:12" ht="15" customHeight="1">
      <c r="A29" s="442" t="s">
        <v>272</v>
      </c>
      <c r="B29" s="443"/>
      <c r="C29" s="443"/>
      <c r="D29" s="443"/>
      <c r="E29" s="443"/>
      <c r="F29" s="443"/>
      <c r="G29" s="151" t="s">
        <v>282</v>
      </c>
      <c r="H29" s="384" t="str">
        <f>IF(H28&lt;&gt;0,(H15-H25)/H28,"")</f>
        <v/>
      </c>
      <c r="I29" s="384" t="str">
        <f>IF(I28&lt;&gt;0,(I15-I25)/I28,"")</f>
        <v/>
      </c>
      <c r="J29" s="384" t="str">
        <f t="shared" ref="J29:L29" si="2">IF(J28&lt;&gt;0,(J15-J25)/J28,"")</f>
        <v/>
      </c>
      <c r="K29" s="384" t="str">
        <f t="shared" si="2"/>
        <v/>
      </c>
      <c r="L29" s="385" t="str">
        <f t="shared" si="2"/>
        <v/>
      </c>
    </row>
    <row r="30" spans="1:12" ht="21.75" customHeight="1" thickBot="1">
      <c r="A30" s="528" t="s">
        <v>299</v>
      </c>
      <c r="B30" s="790"/>
      <c r="C30" s="790"/>
      <c r="D30" s="790"/>
      <c r="E30" s="790"/>
      <c r="F30" s="790"/>
      <c r="G30" s="152" t="s">
        <v>326</v>
      </c>
      <c r="H30" s="386" t="str">
        <f>IF(H28&lt;&gt;0,(H15-H25-H12+H22)/H28,"")</f>
        <v/>
      </c>
      <c r="I30" s="386" t="str">
        <f t="shared" ref="I30:L30" si="3">IF(I28&lt;&gt;0,(I15-I25-I12+I22)/I28,"")</f>
        <v/>
      </c>
      <c r="J30" s="386" t="str">
        <f t="shared" si="3"/>
        <v/>
      </c>
      <c r="K30" s="386" t="str">
        <f t="shared" si="3"/>
        <v/>
      </c>
      <c r="L30" s="387" t="str">
        <f t="shared" si="3"/>
        <v/>
      </c>
    </row>
    <row r="31" spans="1:12" ht="24" customHeight="1" thickBot="1">
      <c r="A31" s="791" t="s">
        <v>276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8"/>
    </row>
    <row r="32" spans="1:12" ht="15" customHeight="1">
      <c r="A32" s="538" t="s">
        <v>229</v>
      </c>
      <c r="B32" s="539"/>
      <c r="C32" s="539"/>
      <c r="D32" s="539"/>
      <c r="E32" s="539"/>
      <c r="F32" s="611"/>
      <c r="G32" s="150" t="s">
        <v>233</v>
      </c>
      <c r="H32" s="352"/>
      <c r="I32" s="170"/>
      <c r="J32" s="170"/>
      <c r="K32" s="170"/>
      <c r="L32" s="5"/>
    </row>
    <row r="33" spans="1:12" ht="15" customHeight="1" thickBot="1">
      <c r="A33" s="787" t="s">
        <v>230</v>
      </c>
      <c r="B33" s="788"/>
      <c r="C33" s="788"/>
      <c r="D33" s="788"/>
      <c r="E33" s="788"/>
      <c r="F33" s="789"/>
      <c r="G33" s="152" t="s">
        <v>234</v>
      </c>
      <c r="H33" s="155"/>
      <c r="I33" s="335"/>
      <c r="J33" s="335"/>
      <c r="K33" s="335"/>
      <c r="L33" s="341"/>
    </row>
    <row r="34" spans="1:12" ht="15" customHeight="1">
      <c r="A34" s="265"/>
      <c r="B34" s="265"/>
      <c r="C34" s="265"/>
      <c r="D34" s="265"/>
      <c r="E34" s="265"/>
      <c r="F34" s="265"/>
      <c r="G34" s="157"/>
    </row>
    <row r="35" spans="1:12" ht="15" customHeight="1" thickBot="1">
      <c r="A35" s="741" t="s">
        <v>130</v>
      </c>
      <c r="B35" s="544"/>
      <c r="C35" s="544"/>
      <c r="D35" s="544"/>
      <c r="E35" s="544"/>
      <c r="F35" s="742"/>
      <c r="G35" s="742"/>
      <c r="H35" s="742"/>
      <c r="I35" s="742"/>
      <c r="J35" s="742"/>
      <c r="K35" s="742"/>
      <c r="L35" s="743"/>
    </row>
    <row r="36" spans="1:12" ht="23.25" customHeight="1">
      <c r="A36" s="530" t="s">
        <v>186</v>
      </c>
      <c r="B36" s="592"/>
      <c r="C36" s="592"/>
      <c r="D36" s="592"/>
      <c r="E36" s="592"/>
      <c r="F36" s="592"/>
      <c r="G36" s="150" t="s">
        <v>235</v>
      </c>
      <c r="H36" s="154"/>
      <c r="I36" s="170"/>
      <c r="J36" s="170"/>
      <c r="K36" s="170"/>
      <c r="L36" s="5"/>
    </row>
    <row r="37" spans="1:12" ht="20.100000000000001" customHeight="1">
      <c r="A37" s="442" t="s">
        <v>275</v>
      </c>
      <c r="B37" s="443"/>
      <c r="C37" s="443"/>
      <c r="D37" s="443"/>
      <c r="E37" s="443"/>
      <c r="F37" s="443"/>
      <c r="G37" s="151" t="s">
        <v>283</v>
      </c>
      <c r="H37" s="268"/>
      <c r="I37" s="268" t="str">
        <f>IF(I36&lt;&gt;0,(I15-I25+(I32-H32)-(I33-H33))/I36,"")</f>
        <v/>
      </c>
      <c r="J37" s="384" t="str">
        <f>IF(J36&lt;&gt;0,(J15-J25+(J32-I32)-(J33-I33))/J36,"")</f>
        <v/>
      </c>
      <c r="K37" s="384" t="str">
        <f t="shared" ref="K37:L37" si="4">IF(K36&lt;&gt;0,(K15-K25+(K32-J32)-(K33-J33))/K36,"")</f>
        <v/>
      </c>
      <c r="L37" s="385" t="str">
        <f t="shared" si="4"/>
        <v/>
      </c>
    </row>
    <row r="38" spans="1:12" ht="20.100000000000001" customHeight="1" thickBot="1">
      <c r="A38" s="528" t="s">
        <v>299</v>
      </c>
      <c r="B38" s="790"/>
      <c r="C38" s="790"/>
      <c r="D38" s="790"/>
      <c r="E38" s="790"/>
      <c r="F38" s="790"/>
      <c r="G38" s="152" t="s">
        <v>327</v>
      </c>
      <c r="H38" s="155"/>
      <c r="I38" s="155" t="str">
        <f>IF(I36&lt;&gt;0,(I15-I25-I12-I22+(I32-H32)-(I33-H33))/I36,"")</f>
        <v/>
      </c>
      <c r="J38" s="386" t="str">
        <f>IF(J36&lt;&gt;0,(J15-J25-J12+J22+(J32-I32)-(J33-I33))/J36,"")</f>
        <v/>
      </c>
      <c r="K38" s="386" t="str">
        <f t="shared" ref="K38:L38" si="5">IF(K36&lt;&gt;0,(K15-K25-K12+K22+(K32-J32)-(K33-J33))/K36,"")</f>
        <v/>
      </c>
      <c r="L38" s="387" t="str">
        <f t="shared" si="5"/>
        <v/>
      </c>
    </row>
    <row r="39" spans="1:12" ht="27" customHeight="1" thickBot="1">
      <c r="A39" s="265"/>
      <c r="B39" s="265"/>
      <c r="C39" s="265"/>
      <c r="D39" s="265"/>
      <c r="E39" s="265"/>
      <c r="F39" s="265"/>
      <c r="G39" s="265"/>
      <c r="H39" s="158"/>
      <c r="I39" s="158"/>
      <c r="J39" s="158"/>
      <c r="K39" s="158"/>
      <c r="L39" s="131"/>
    </row>
    <row r="40" spans="1:12" ht="15" customHeight="1" thickBot="1">
      <c r="D40" s="159">
        <v>2013</v>
      </c>
      <c r="E40" s="160">
        <v>2014</v>
      </c>
    </row>
    <row r="41" spans="1:12" ht="15" customHeight="1" thickBot="1">
      <c r="A41" s="741" t="s">
        <v>155</v>
      </c>
      <c r="B41" s="544"/>
      <c r="C41" s="544"/>
      <c r="D41" s="544"/>
      <c r="E41" s="544"/>
      <c r="F41" s="742"/>
      <c r="G41" s="742"/>
      <c r="H41" s="742"/>
      <c r="I41" s="742"/>
      <c r="J41" s="742"/>
      <c r="K41" s="742"/>
      <c r="L41" s="743"/>
    </row>
    <row r="42" spans="1:12" ht="13.5" customHeight="1">
      <c r="A42" s="538" t="s">
        <v>187</v>
      </c>
      <c r="B42" s="539"/>
      <c r="C42" s="611"/>
      <c r="D42" s="199"/>
      <c r="E42" s="200"/>
      <c r="G42" s="34"/>
    </row>
    <row r="43" spans="1:12" ht="13.5" customHeight="1" thickBot="1">
      <c r="A43" s="787" t="s">
        <v>188</v>
      </c>
      <c r="B43" s="788"/>
      <c r="C43" s="789"/>
      <c r="D43" s="201"/>
      <c r="E43" s="202"/>
      <c r="G43" s="34"/>
    </row>
    <row r="44" spans="1:12">
      <c r="A44" s="265"/>
      <c r="B44" s="265"/>
      <c r="C44" s="265"/>
      <c r="D44" s="265"/>
      <c r="E44" s="265"/>
      <c r="F44" s="265"/>
      <c r="G44" s="265"/>
      <c r="H44" s="158"/>
      <c r="I44" s="158"/>
      <c r="J44" s="158"/>
      <c r="K44" s="158"/>
      <c r="L44" s="131"/>
    </row>
  </sheetData>
  <sheetProtection algorithmName="SHA-512" hashValue="v+JZXxWCV+LR/KYM9HRwE4H1rbXfG7k9Nc5KZjPwStkxwOmfxXujxX/4aqSvCNlN3tFskp+fq0e7oAvc/kYyDQ==" saltValue="NBZ+DrgnBuwABCLbE7rcfQ==" spinCount="100000" sheet="1" objects="1" scenarios="1" selectLockedCells="1"/>
  <mergeCells count="35">
    <mergeCell ref="A24:F24"/>
    <mergeCell ref="A25:F25"/>
    <mergeCell ref="A27:L27"/>
    <mergeCell ref="A28:F28"/>
    <mergeCell ref="A41:L41"/>
    <mergeCell ref="A30:F30"/>
    <mergeCell ref="A38:F38"/>
    <mergeCell ref="A31:L31"/>
    <mergeCell ref="A32:F32"/>
    <mergeCell ref="A33:F33"/>
    <mergeCell ref="A35:L35"/>
    <mergeCell ref="A36:F36"/>
    <mergeCell ref="A37:F37"/>
    <mergeCell ref="A29:F29"/>
    <mergeCell ref="A1:L1"/>
    <mergeCell ref="A4:L4"/>
    <mergeCell ref="A7:L7"/>
    <mergeCell ref="A8:F8"/>
    <mergeCell ref="A9:F9"/>
    <mergeCell ref="A12:F12"/>
    <mergeCell ref="A22:F22"/>
    <mergeCell ref="A42:C42"/>
    <mergeCell ref="A43:C43"/>
    <mergeCell ref="A10:F10"/>
    <mergeCell ref="A11:F11"/>
    <mergeCell ref="A13:F13"/>
    <mergeCell ref="A14:F14"/>
    <mergeCell ref="A15:F15"/>
    <mergeCell ref="A16:L16"/>
    <mergeCell ref="A17:F17"/>
    <mergeCell ref="A18:F18"/>
    <mergeCell ref="A19:F19"/>
    <mergeCell ref="A20:F20"/>
    <mergeCell ref="A21:F21"/>
    <mergeCell ref="A23:F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P35"/>
  <sheetViews>
    <sheetView showGridLines="0" tabSelected="1" topLeftCell="A7" workbookViewId="0">
      <selection activeCell="H8" sqref="H8"/>
    </sheetView>
  </sheetViews>
  <sheetFormatPr defaultColWidth="9.140625" defaultRowHeight="12.75"/>
  <cols>
    <col min="1" max="5" width="6.7109375" style="34" customWidth="1"/>
    <col min="6" max="6" width="3.7109375" style="34" customWidth="1"/>
    <col min="7" max="7" width="11.85546875" style="71" customWidth="1"/>
    <col min="8" max="9" width="9.42578125" style="34" customWidth="1"/>
    <col min="10" max="10" width="8.7109375" style="34" customWidth="1"/>
    <col min="11" max="11" width="9" style="34" customWidth="1"/>
    <col min="12" max="12" width="9.5703125" style="34" customWidth="1"/>
    <col min="13" max="16384" width="9.140625" style="34"/>
  </cols>
  <sheetData>
    <row r="1" spans="1:12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671"/>
    </row>
    <row r="2" spans="1:12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2" ht="21" customHeight="1" thickBot="1">
      <c r="A3" s="33"/>
      <c r="B3" s="33"/>
      <c r="C3" s="33"/>
      <c r="D3" s="33"/>
      <c r="E3" s="33"/>
      <c r="G3" s="34"/>
    </row>
    <row r="4" spans="1:12" s="40" customFormat="1" ht="30.75" customHeight="1" thickBot="1">
      <c r="A4" s="459" t="s">
        <v>321</v>
      </c>
      <c r="B4" s="460"/>
      <c r="C4" s="460"/>
      <c r="D4" s="460"/>
      <c r="E4" s="460"/>
      <c r="F4" s="460"/>
      <c r="G4" s="460"/>
      <c r="H4" s="460"/>
      <c r="I4" s="460"/>
      <c r="J4" s="460"/>
      <c r="K4" s="554"/>
      <c r="L4" s="555"/>
    </row>
    <row r="5" spans="1:12" s="78" customFormat="1" ht="30.7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6"/>
      <c r="L5" s="76"/>
    </row>
    <row r="6" spans="1:12" ht="21.75" customHeight="1" thickBot="1">
      <c r="A6" s="75"/>
      <c r="B6" s="75"/>
      <c r="C6" s="75"/>
      <c r="D6" s="75"/>
      <c r="E6" s="75"/>
      <c r="F6" s="75"/>
      <c r="G6" s="75"/>
      <c r="H6" s="146">
        <v>2010</v>
      </c>
      <c r="I6" s="147">
        <v>2011</v>
      </c>
      <c r="J6" s="148">
        <v>2012</v>
      </c>
      <c r="K6" s="148">
        <v>2013</v>
      </c>
      <c r="L6" s="149">
        <v>2014</v>
      </c>
    </row>
    <row r="7" spans="1:12" ht="27.75" customHeight="1" thickBot="1">
      <c r="A7" s="741" t="s">
        <v>169</v>
      </c>
      <c r="B7" s="544"/>
      <c r="C7" s="544"/>
      <c r="D7" s="544"/>
      <c r="E7" s="544"/>
      <c r="F7" s="742"/>
      <c r="G7" s="742"/>
      <c r="H7" s="742"/>
      <c r="I7" s="742"/>
      <c r="J7" s="742"/>
      <c r="K7" s="742"/>
      <c r="L7" s="743"/>
    </row>
    <row r="8" spans="1:12" ht="15" customHeight="1">
      <c r="A8" s="538" t="s">
        <v>273</v>
      </c>
      <c r="B8" s="539"/>
      <c r="C8" s="539"/>
      <c r="D8" s="539"/>
      <c r="E8" s="539"/>
      <c r="F8" s="539"/>
      <c r="G8" s="150" t="s">
        <v>72</v>
      </c>
      <c r="H8" s="170"/>
      <c r="I8" s="170"/>
      <c r="J8" s="170"/>
      <c r="K8" s="170"/>
      <c r="L8" s="5"/>
    </row>
    <row r="9" spans="1:12" ht="15" customHeight="1">
      <c r="A9" s="508" t="s">
        <v>324</v>
      </c>
      <c r="B9" s="509"/>
      <c r="C9" s="509"/>
      <c r="D9" s="509"/>
      <c r="E9" s="509"/>
      <c r="F9" s="581"/>
      <c r="G9" s="151" t="s">
        <v>73</v>
      </c>
      <c r="H9" s="250"/>
      <c r="I9" s="250"/>
      <c r="J9" s="250"/>
      <c r="K9" s="250"/>
      <c r="L9" s="253"/>
    </row>
    <row r="10" spans="1:12" ht="15" customHeight="1">
      <c r="A10" s="508" t="s">
        <v>269</v>
      </c>
      <c r="B10" s="509"/>
      <c r="C10" s="509"/>
      <c r="D10" s="509"/>
      <c r="E10" s="509"/>
      <c r="F10" s="581"/>
      <c r="G10" s="221" t="s">
        <v>74</v>
      </c>
      <c r="H10" s="222"/>
      <c r="I10" s="222"/>
      <c r="J10" s="222"/>
      <c r="K10" s="222"/>
      <c r="L10" s="223"/>
    </row>
    <row r="11" spans="1:12" ht="15" customHeight="1">
      <c r="A11" s="508" t="s">
        <v>270</v>
      </c>
      <c r="B11" s="509"/>
      <c r="C11" s="509"/>
      <c r="D11" s="509"/>
      <c r="E11" s="509"/>
      <c r="F11" s="581"/>
      <c r="G11" s="221" t="s">
        <v>75</v>
      </c>
      <c r="H11" s="222"/>
      <c r="I11" s="222"/>
      <c r="J11" s="222"/>
      <c r="K11" s="222"/>
      <c r="L11" s="223"/>
    </row>
    <row r="12" spans="1:12" ht="15" customHeight="1" thickBot="1">
      <c r="A12" s="561" t="s">
        <v>171</v>
      </c>
      <c r="B12" s="582"/>
      <c r="C12" s="582"/>
      <c r="D12" s="582"/>
      <c r="E12" s="582"/>
      <c r="F12" s="582"/>
      <c r="G12" s="152" t="s">
        <v>201</v>
      </c>
      <c r="H12" s="251">
        <f>+H8+H9+H10+H11</f>
        <v>0</v>
      </c>
      <c r="I12" s="251">
        <f>+I8+I9+I10+I11</f>
        <v>0</v>
      </c>
      <c r="J12" s="251">
        <f t="shared" ref="J12:L12" si="0">+J8+J9+J10+J11</f>
        <v>0</v>
      </c>
      <c r="K12" s="251">
        <f>+K8+K9+K10+K11</f>
        <v>0</v>
      </c>
      <c r="L12" s="252">
        <f t="shared" si="0"/>
        <v>0</v>
      </c>
    </row>
    <row r="13" spans="1:12" ht="27.75" customHeight="1" thickBot="1">
      <c r="A13" s="741" t="s">
        <v>170</v>
      </c>
      <c r="B13" s="544"/>
      <c r="C13" s="544"/>
      <c r="D13" s="544"/>
      <c r="E13" s="544"/>
      <c r="F13" s="742"/>
      <c r="G13" s="742"/>
      <c r="H13" s="742"/>
      <c r="I13" s="742"/>
      <c r="J13" s="742"/>
      <c r="K13" s="742"/>
      <c r="L13" s="743"/>
    </row>
    <row r="14" spans="1:12" ht="15" customHeight="1">
      <c r="A14" s="530" t="s">
        <v>71</v>
      </c>
      <c r="B14" s="592"/>
      <c r="C14" s="592"/>
      <c r="D14" s="592"/>
      <c r="E14" s="592"/>
      <c r="F14" s="592"/>
      <c r="G14" s="153" t="s">
        <v>77</v>
      </c>
      <c r="H14" s="170"/>
      <c r="I14" s="170"/>
      <c r="J14" s="170"/>
      <c r="K14" s="170"/>
      <c r="L14" s="5"/>
    </row>
    <row r="15" spans="1:12" ht="15" customHeight="1">
      <c r="A15" s="442" t="s">
        <v>172</v>
      </c>
      <c r="B15" s="443"/>
      <c r="C15" s="443"/>
      <c r="D15" s="443"/>
      <c r="E15" s="443"/>
      <c r="F15" s="443"/>
      <c r="G15" s="151" t="s">
        <v>117</v>
      </c>
      <c r="H15" s="4"/>
      <c r="I15" s="4"/>
      <c r="J15" s="4"/>
      <c r="K15" s="4"/>
      <c r="L15" s="287"/>
    </row>
    <row r="16" spans="1:12" ht="15" customHeight="1">
      <c r="A16" s="794" t="s">
        <v>178</v>
      </c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6"/>
    </row>
    <row r="17" spans="1:16" ht="15" customHeight="1">
      <c r="A17" s="792" t="s">
        <v>286</v>
      </c>
      <c r="B17" s="793"/>
      <c r="C17" s="793"/>
      <c r="D17" s="793"/>
      <c r="E17" s="793"/>
      <c r="F17" s="793"/>
      <c r="G17" s="797"/>
      <c r="H17" s="268"/>
      <c r="I17" s="268"/>
      <c r="J17" s="268"/>
      <c r="K17" s="268"/>
      <c r="L17" s="275"/>
    </row>
    <row r="18" spans="1:16" ht="15" customHeight="1">
      <c r="A18" s="792" t="s">
        <v>274</v>
      </c>
      <c r="B18" s="793"/>
      <c r="C18" s="793"/>
      <c r="D18" s="793"/>
      <c r="E18" s="793"/>
      <c r="F18" s="793"/>
      <c r="G18" s="798"/>
      <c r="H18" s="268"/>
      <c r="I18" s="268"/>
      <c r="J18" s="268"/>
      <c r="K18" s="268"/>
      <c r="L18" s="275"/>
    </row>
    <row r="19" spans="1:16" ht="15" customHeight="1">
      <c r="A19" s="792" t="s">
        <v>287</v>
      </c>
      <c r="B19" s="793"/>
      <c r="C19" s="793"/>
      <c r="D19" s="793"/>
      <c r="E19" s="793"/>
      <c r="F19" s="793"/>
      <c r="G19" s="799"/>
      <c r="H19" s="268"/>
      <c r="I19" s="268"/>
      <c r="J19" s="268"/>
      <c r="K19" s="268"/>
      <c r="L19" s="275"/>
    </row>
    <row r="20" spans="1:16" ht="15" customHeight="1">
      <c r="A20" s="800" t="s">
        <v>325</v>
      </c>
      <c r="B20" s="801"/>
      <c r="C20" s="801"/>
      <c r="D20" s="801"/>
      <c r="E20" s="801"/>
      <c r="F20" s="802"/>
      <c r="G20" s="151" t="s">
        <v>78</v>
      </c>
      <c r="H20" s="274"/>
      <c r="I20" s="274"/>
      <c r="J20" s="274"/>
      <c r="K20" s="274"/>
      <c r="L20" s="287"/>
    </row>
    <row r="21" spans="1:16" ht="15" customHeight="1">
      <c r="A21" s="442" t="s">
        <v>69</v>
      </c>
      <c r="B21" s="443"/>
      <c r="C21" s="443"/>
      <c r="D21" s="443"/>
      <c r="E21" s="443"/>
      <c r="F21" s="443"/>
      <c r="G21" s="151" t="s">
        <v>166</v>
      </c>
      <c r="H21" s="4"/>
      <c r="I21" s="4"/>
      <c r="J21" s="4"/>
      <c r="K21" s="4"/>
      <c r="L21" s="287"/>
      <c r="O21" s="224"/>
    </row>
    <row r="22" spans="1:16" ht="15" customHeight="1">
      <c r="A22" s="442" t="s">
        <v>271</v>
      </c>
      <c r="B22" s="443"/>
      <c r="C22" s="443"/>
      <c r="D22" s="443"/>
      <c r="E22" s="443"/>
      <c r="F22" s="443"/>
      <c r="G22" s="346" t="s">
        <v>150</v>
      </c>
      <c r="H22" s="217"/>
      <c r="I22" s="217"/>
      <c r="J22" s="217"/>
      <c r="K22" s="217"/>
      <c r="L22" s="223"/>
      <c r="O22" s="224"/>
    </row>
    <row r="23" spans="1:16" ht="15" customHeight="1">
      <c r="A23" s="508" t="s">
        <v>228</v>
      </c>
      <c r="B23" s="509"/>
      <c r="C23" s="509"/>
      <c r="D23" s="509"/>
      <c r="E23" s="509"/>
      <c r="F23" s="581"/>
      <c r="G23" s="346" t="s">
        <v>131</v>
      </c>
      <c r="H23" s="217"/>
      <c r="I23" s="217"/>
      <c r="J23" s="217"/>
      <c r="K23" s="217"/>
      <c r="L23" s="223"/>
      <c r="O23" s="224"/>
    </row>
    <row r="24" spans="1:16" ht="21.75" customHeight="1" thickBot="1">
      <c r="A24" s="452" t="s">
        <v>70</v>
      </c>
      <c r="B24" s="453"/>
      <c r="C24" s="453"/>
      <c r="D24" s="453"/>
      <c r="E24" s="453"/>
      <c r="F24" s="453"/>
      <c r="G24" s="152" t="s">
        <v>236</v>
      </c>
      <c r="H24" s="242">
        <f>+H14+H15+H20+H21+H22+H23</f>
        <v>0</v>
      </c>
      <c r="I24" s="242">
        <f>+I14+I15+I20+I21+I22+I23</f>
        <v>0</v>
      </c>
      <c r="J24" s="242">
        <f t="shared" ref="J24:K24" si="1">+J14+J15+J20+J21+J22+J23</f>
        <v>0</v>
      </c>
      <c r="K24" s="242">
        <f t="shared" si="1"/>
        <v>0</v>
      </c>
      <c r="L24" s="93">
        <f>+L14+L15+L20+L21+L22+L23</f>
        <v>0</v>
      </c>
    </row>
    <row r="25" spans="1:16" ht="27.75" customHeight="1" thickBot="1">
      <c r="A25" s="741" t="s">
        <v>129</v>
      </c>
      <c r="B25" s="544"/>
      <c r="C25" s="544"/>
      <c r="D25" s="544"/>
      <c r="E25" s="544"/>
      <c r="F25" s="742"/>
      <c r="G25" s="742"/>
      <c r="H25" s="742"/>
      <c r="I25" s="742"/>
      <c r="J25" s="742"/>
      <c r="K25" s="742"/>
      <c r="L25" s="743"/>
    </row>
    <row r="26" spans="1:16" ht="15" customHeight="1">
      <c r="A26" s="530" t="s">
        <v>189</v>
      </c>
      <c r="B26" s="592"/>
      <c r="C26" s="592"/>
      <c r="D26" s="592"/>
      <c r="E26" s="592"/>
      <c r="F26" s="592"/>
      <c r="G26" s="150" t="s">
        <v>168</v>
      </c>
      <c r="H26" s="170"/>
      <c r="I26" s="170"/>
      <c r="J26" s="170"/>
      <c r="K26" s="170"/>
      <c r="L26" s="5"/>
    </row>
    <row r="27" spans="1:16" ht="15" customHeight="1" thickBot="1">
      <c r="A27" s="528" t="s">
        <v>275</v>
      </c>
      <c r="B27" s="790"/>
      <c r="C27" s="790"/>
      <c r="D27" s="790"/>
      <c r="E27" s="790"/>
      <c r="F27" s="790"/>
      <c r="G27" s="152" t="s">
        <v>237</v>
      </c>
      <c r="H27" s="382" t="str">
        <f>IF(H26&lt;&gt;0,(H12-H24)/H26,"")</f>
        <v/>
      </c>
      <c r="I27" s="382" t="str">
        <f>IF(I26&lt;&gt;0,(I12-I24)/I26,"")</f>
        <v/>
      </c>
      <c r="J27" s="382" t="str">
        <f t="shared" ref="J27:L27" si="2">IF(J26&lt;&gt;0,(J12-J24)/J26,"")</f>
        <v/>
      </c>
      <c r="K27" s="382" t="str">
        <f t="shared" si="2"/>
        <v/>
      </c>
      <c r="L27" s="383" t="str">
        <f t="shared" si="2"/>
        <v/>
      </c>
    </row>
    <row r="28" spans="1:16" ht="27.75" customHeight="1" thickBot="1">
      <c r="A28" s="791" t="s">
        <v>276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8"/>
    </row>
    <row r="29" spans="1:16" ht="15" customHeight="1">
      <c r="A29" s="538" t="s">
        <v>229</v>
      </c>
      <c r="B29" s="539"/>
      <c r="C29" s="539"/>
      <c r="D29" s="539"/>
      <c r="E29" s="539"/>
      <c r="F29" s="611"/>
      <c r="G29" s="150" t="s">
        <v>202</v>
      </c>
      <c r="H29" s="154"/>
      <c r="I29" s="170"/>
      <c r="J29" s="170"/>
      <c r="K29" s="170"/>
      <c r="L29" s="5"/>
      <c r="O29" s="224"/>
      <c r="P29" s="224"/>
    </row>
    <row r="30" spans="1:16" ht="15" customHeight="1" thickBot="1">
      <c r="A30" s="787" t="s">
        <v>230</v>
      </c>
      <c r="B30" s="788"/>
      <c r="C30" s="788"/>
      <c r="D30" s="788"/>
      <c r="E30" s="788"/>
      <c r="F30" s="789"/>
      <c r="G30" s="152" t="s">
        <v>203</v>
      </c>
      <c r="H30" s="155"/>
      <c r="I30" s="249"/>
      <c r="J30" s="219"/>
      <c r="K30" s="197"/>
      <c r="L30" s="191"/>
      <c r="O30" s="224"/>
    </row>
    <row r="31" spans="1:16" ht="27.75" customHeight="1" thickBot="1">
      <c r="A31" s="741" t="s">
        <v>130</v>
      </c>
      <c r="B31" s="544"/>
      <c r="C31" s="544"/>
      <c r="D31" s="544"/>
      <c r="E31" s="544"/>
      <c r="F31" s="742"/>
      <c r="G31" s="742"/>
      <c r="H31" s="742"/>
      <c r="I31" s="742"/>
      <c r="J31" s="742"/>
      <c r="K31" s="742"/>
      <c r="L31" s="743"/>
    </row>
    <row r="32" spans="1:16" ht="15" customHeight="1">
      <c r="A32" s="530" t="s">
        <v>189</v>
      </c>
      <c r="B32" s="592"/>
      <c r="C32" s="592"/>
      <c r="D32" s="592"/>
      <c r="E32" s="592"/>
      <c r="F32" s="592"/>
      <c r="G32" s="150" t="s">
        <v>231</v>
      </c>
      <c r="H32" s="154"/>
      <c r="I32" s="170"/>
      <c r="J32" s="170"/>
      <c r="K32" s="170"/>
      <c r="L32" s="5"/>
      <c r="N32" s="254"/>
    </row>
    <row r="33" spans="1:15" ht="15" customHeight="1" thickBot="1">
      <c r="A33" s="528" t="s">
        <v>275</v>
      </c>
      <c r="B33" s="790"/>
      <c r="C33" s="790"/>
      <c r="D33" s="790"/>
      <c r="E33" s="790"/>
      <c r="F33" s="790"/>
      <c r="G33" s="152" t="s">
        <v>288</v>
      </c>
      <c r="H33" s="155"/>
      <c r="I33" s="155" t="str">
        <f>IF(I32&lt;&gt;0,(I12-I24+(I29-H29)-(I30-H30))/I32,"")</f>
        <v/>
      </c>
      <c r="J33" s="382" t="str">
        <f>IF(J32&lt;&gt;0,(J12-J24+(J29-I29)-(J30-I30))/J32,"")</f>
        <v/>
      </c>
      <c r="K33" s="382" t="str">
        <f t="shared" ref="K33:L33" si="3">IF(K32&lt;&gt;0,(K12-K24+(K29-J29)-(K30-J30))/K32,"")</f>
        <v/>
      </c>
      <c r="L33" s="383" t="str">
        <f t="shared" si="3"/>
        <v/>
      </c>
      <c r="O33" s="225"/>
    </row>
    <row r="34" spans="1:15" ht="15" customHeight="1">
      <c r="A34" s="156"/>
      <c r="B34" s="156"/>
      <c r="C34" s="156"/>
      <c r="D34" s="156"/>
      <c r="E34" s="156"/>
      <c r="F34" s="156"/>
      <c r="G34" s="157"/>
      <c r="H34" s="158"/>
      <c r="I34" s="158"/>
      <c r="J34" s="158"/>
      <c r="K34" s="158"/>
      <c r="L34" s="131"/>
    </row>
    <row r="35" spans="1:15" ht="13.5" customHeight="1"/>
  </sheetData>
  <sheetProtection algorithmName="SHA-512" hashValue="UHi0xj1R17EYEXZJdD1dnJzZHRXYCwd4vFAoarPvkZ/qgHOI2HeWvoRoVnndARz9x278lMi0q9f2ty09KiTX5Q==" saltValue="5PIJeDVRA7goc1j/5ooPpA==" spinCount="100000" sheet="1" objects="1" scenarios="1" selectLockedCells="1"/>
  <mergeCells count="30">
    <mergeCell ref="A16:L16"/>
    <mergeCell ref="G17:G19"/>
    <mergeCell ref="A10:F10"/>
    <mergeCell ref="A22:F22"/>
    <mergeCell ref="A1:L1"/>
    <mergeCell ref="A4:L4"/>
    <mergeCell ref="A7:L7"/>
    <mergeCell ref="A8:F8"/>
    <mergeCell ref="A9:F9"/>
    <mergeCell ref="A12:F12"/>
    <mergeCell ref="A13:L13"/>
    <mergeCell ref="A14:F14"/>
    <mergeCell ref="A15:F15"/>
    <mergeCell ref="A20:F20"/>
    <mergeCell ref="A21:F21"/>
    <mergeCell ref="A11:F11"/>
    <mergeCell ref="A19:F19"/>
    <mergeCell ref="A17:F17"/>
    <mergeCell ref="A18:F18"/>
    <mergeCell ref="A23:F23"/>
    <mergeCell ref="A31:L31"/>
    <mergeCell ref="A32:F32"/>
    <mergeCell ref="A33:F33"/>
    <mergeCell ref="A30:F30"/>
    <mergeCell ref="A29:F29"/>
    <mergeCell ref="A24:F24"/>
    <mergeCell ref="A25:L25"/>
    <mergeCell ref="A26:F26"/>
    <mergeCell ref="A27:F27"/>
    <mergeCell ref="A28:L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L18"/>
  <sheetViews>
    <sheetView showGridLines="0" workbookViewId="0">
      <selection activeCell="J14" sqref="J14:K14"/>
    </sheetView>
  </sheetViews>
  <sheetFormatPr defaultColWidth="9.140625" defaultRowHeight="12.75"/>
  <cols>
    <col min="1" max="4" width="8.7109375" style="34" customWidth="1"/>
    <col min="5" max="9" width="8.28515625" style="34" customWidth="1"/>
    <col min="10" max="11" width="9.7109375" style="34" customWidth="1"/>
    <col min="12" max="16384" width="9.140625" style="34"/>
  </cols>
  <sheetData>
    <row r="1" spans="1:12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671"/>
    </row>
    <row r="2" spans="1:12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2" ht="21" customHeight="1" thickBot="1">
      <c r="A3" s="33"/>
      <c r="B3" s="33"/>
      <c r="C3" s="33"/>
      <c r="D3" s="33"/>
      <c r="E3" s="33"/>
    </row>
    <row r="4" spans="1:12" s="40" customFormat="1" ht="30.75" customHeight="1" thickBot="1">
      <c r="A4" s="459" t="s">
        <v>322</v>
      </c>
      <c r="B4" s="460"/>
      <c r="C4" s="460"/>
      <c r="D4" s="460"/>
      <c r="E4" s="460"/>
      <c r="F4" s="460"/>
      <c r="G4" s="460"/>
      <c r="H4" s="460"/>
      <c r="I4" s="460"/>
      <c r="J4" s="554"/>
      <c r="K4" s="555"/>
      <c r="L4" s="41"/>
    </row>
    <row r="5" spans="1:12" s="78" customFormat="1" ht="30.75" customHeight="1" thickBot="1">
      <c r="A5" s="75"/>
      <c r="B5" s="75"/>
      <c r="C5" s="75"/>
      <c r="D5" s="75"/>
      <c r="E5" s="75"/>
      <c r="F5" s="75"/>
      <c r="G5" s="75"/>
      <c r="H5" s="75"/>
      <c r="I5" s="75"/>
      <c r="J5" s="76"/>
      <c r="K5" s="76"/>
    </row>
    <row r="6" spans="1:12" ht="19.5" customHeight="1">
      <c r="A6" s="530" t="s">
        <v>277</v>
      </c>
      <c r="B6" s="592"/>
      <c r="C6" s="592"/>
      <c r="D6" s="592"/>
      <c r="E6" s="592"/>
      <c r="F6" s="592"/>
      <c r="G6" s="592"/>
      <c r="H6" s="592"/>
      <c r="I6" s="592"/>
      <c r="J6" s="805"/>
      <c r="K6" s="806"/>
    </row>
    <row r="7" spans="1:12" ht="18" customHeight="1">
      <c r="A7" s="807" t="s">
        <v>120</v>
      </c>
      <c r="B7" s="808"/>
      <c r="C7" s="808"/>
      <c r="D7" s="808"/>
      <c r="E7" s="808"/>
      <c r="F7" s="808"/>
      <c r="G7" s="808"/>
      <c r="H7" s="808"/>
      <c r="I7" s="808"/>
      <c r="J7" s="161"/>
      <c r="K7" s="162"/>
    </row>
    <row r="8" spans="1:12" ht="19.5" customHeight="1">
      <c r="A8" s="809" t="s">
        <v>121</v>
      </c>
      <c r="B8" s="810"/>
      <c r="C8" s="810"/>
      <c r="D8" s="810"/>
      <c r="E8" s="810"/>
      <c r="F8" s="810"/>
      <c r="G8" s="810"/>
      <c r="H8" s="810"/>
      <c r="I8" s="810"/>
      <c r="J8" s="813"/>
      <c r="K8" s="814"/>
    </row>
    <row r="9" spans="1:12" ht="19.5" customHeight="1" thickBot="1">
      <c r="A9" s="811" t="s">
        <v>122</v>
      </c>
      <c r="B9" s="812"/>
      <c r="C9" s="812"/>
      <c r="D9" s="812"/>
      <c r="E9" s="812"/>
      <c r="F9" s="812"/>
      <c r="G9" s="812"/>
      <c r="H9" s="812"/>
      <c r="I9" s="812"/>
      <c r="J9" s="803"/>
      <c r="K9" s="804"/>
    </row>
    <row r="10" spans="1:12" ht="4.5" customHeight="1" thickBo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2" ht="19.5" customHeight="1" thickBot="1">
      <c r="A11" s="815" t="s">
        <v>278</v>
      </c>
      <c r="B11" s="816"/>
      <c r="C11" s="816"/>
      <c r="D11" s="816"/>
      <c r="E11" s="816"/>
      <c r="F11" s="816"/>
      <c r="G11" s="816"/>
      <c r="H11" s="816"/>
      <c r="I11" s="816"/>
      <c r="J11" s="817"/>
      <c r="K11" s="818"/>
    </row>
    <row r="13" spans="1:12" ht="13.5" thickBot="1"/>
    <row r="14" spans="1:12" ht="19.5" customHeight="1">
      <c r="A14" s="530" t="s">
        <v>151</v>
      </c>
      <c r="B14" s="592"/>
      <c r="C14" s="592"/>
      <c r="D14" s="592"/>
      <c r="E14" s="592"/>
      <c r="F14" s="592"/>
      <c r="G14" s="592"/>
      <c r="H14" s="592"/>
      <c r="I14" s="592"/>
      <c r="J14" s="823"/>
      <c r="K14" s="824"/>
    </row>
    <row r="15" spans="1:12" ht="19.5" customHeight="1">
      <c r="A15" s="442" t="s">
        <v>152</v>
      </c>
      <c r="B15" s="443"/>
      <c r="C15" s="443"/>
      <c r="D15" s="443"/>
      <c r="E15" s="443"/>
      <c r="F15" s="443"/>
      <c r="G15" s="443"/>
      <c r="H15" s="443"/>
      <c r="I15" s="443"/>
      <c r="J15" s="813"/>
      <c r="K15" s="814"/>
    </row>
    <row r="16" spans="1:12" ht="4.5" customHeight="1">
      <c r="A16" s="163"/>
      <c r="B16" s="80"/>
      <c r="C16" s="80"/>
      <c r="D16" s="80"/>
      <c r="E16" s="80"/>
      <c r="F16" s="80"/>
      <c r="G16" s="80"/>
      <c r="H16" s="80"/>
      <c r="I16" s="80"/>
      <c r="J16" s="80"/>
      <c r="K16" s="164"/>
    </row>
    <row r="17" spans="1:11" ht="19.5" customHeight="1">
      <c r="A17" s="442" t="s">
        <v>128</v>
      </c>
      <c r="B17" s="443"/>
      <c r="C17" s="443"/>
      <c r="D17" s="443"/>
      <c r="E17" s="443"/>
      <c r="F17" s="443"/>
      <c r="G17" s="443"/>
      <c r="H17" s="443"/>
      <c r="I17" s="443"/>
      <c r="J17" s="821"/>
      <c r="K17" s="822"/>
    </row>
    <row r="18" spans="1:11" ht="19.5" customHeight="1" thickBot="1">
      <c r="A18" s="528" t="s">
        <v>123</v>
      </c>
      <c r="B18" s="790"/>
      <c r="C18" s="790"/>
      <c r="D18" s="790"/>
      <c r="E18" s="790"/>
      <c r="F18" s="790"/>
      <c r="G18" s="790"/>
      <c r="H18" s="790"/>
      <c r="I18" s="790"/>
      <c r="J18" s="819"/>
      <c r="K18" s="820"/>
    </row>
  </sheetData>
  <sheetProtection algorithmName="SHA-512" hashValue="6hhTDIvzpq26SKr6ou/BWlfgWB+H/GeZRTBJAQohB0eb7o6yRUwvR+otrZCB2XDGRH62OHn9MP1fmbSxj8mwzA==" saltValue="Xuv73icR9VIzAQPatdaOuw==" spinCount="100000" sheet="1" objects="1" scenarios="1" selectLockedCells="1"/>
  <mergeCells count="19">
    <mergeCell ref="A11:I11"/>
    <mergeCell ref="J11:K11"/>
    <mergeCell ref="A15:I15"/>
    <mergeCell ref="J15:K15"/>
    <mergeCell ref="A18:I18"/>
    <mergeCell ref="J18:K18"/>
    <mergeCell ref="A17:I17"/>
    <mergeCell ref="J17:K17"/>
    <mergeCell ref="A14:I14"/>
    <mergeCell ref="J14:K14"/>
    <mergeCell ref="A1:K1"/>
    <mergeCell ref="A4:K4"/>
    <mergeCell ref="J9:K9"/>
    <mergeCell ref="A6:I6"/>
    <mergeCell ref="J6:K6"/>
    <mergeCell ref="A7:I7"/>
    <mergeCell ref="A8:I8"/>
    <mergeCell ref="A9:I9"/>
    <mergeCell ref="J8:K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FW97"/>
  <sheetViews>
    <sheetView showGridLines="0" topLeftCell="A13" zoomScaleNormal="100" workbookViewId="0">
      <selection activeCell="L14" sqref="L14"/>
    </sheetView>
  </sheetViews>
  <sheetFormatPr defaultColWidth="9.140625" defaultRowHeight="12.75"/>
  <cols>
    <col min="1" max="1" width="11.7109375" style="34" customWidth="1"/>
    <col min="2" max="8" width="9" style="34" customWidth="1"/>
    <col min="9" max="10" width="12" style="144" customWidth="1"/>
    <col min="11" max="12" width="12" style="34" customWidth="1"/>
    <col min="13" max="13" width="8.85546875" style="34" customWidth="1"/>
    <col min="14" max="14" width="9.140625" style="231"/>
    <col min="15" max="16384" width="9.140625" style="34"/>
  </cols>
  <sheetData>
    <row r="1" spans="1:855" s="32" customFormat="1" ht="24" customHeight="1">
      <c r="A1" s="541" t="s">
        <v>79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85"/>
      <c r="N1" s="231"/>
    </row>
    <row r="2" spans="1:855" s="32" customFormat="1" ht="21" customHeight="1">
      <c r="A2" s="279"/>
      <c r="B2" s="279"/>
      <c r="C2" s="279"/>
      <c r="D2" s="279"/>
      <c r="E2" s="279"/>
      <c r="F2" s="279"/>
      <c r="G2" s="279"/>
      <c r="H2" s="279"/>
      <c r="I2" s="240"/>
      <c r="J2" s="240"/>
      <c r="K2" s="279"/>
      <c r="L2" s="279"/>
      <c r="N2" s="231"/>
    </row>
    <row r="3" spans="1:855" ht="21" customHeight="1" thickBot="1">
      <c r="A3" s="33"/>
      <c r="B3" s="33"/>
      <c r="C3" s="33"/>
      <c r="D3" s="33"/>
      <c r="E3" s="33"/>
    </row>
    <row r="4" spans="1:855" s="40" customFormat="1" ht="30.75" customHeight="1" thickBot="1">
      <c r="A4" s="459" t="s">
        <v>212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1"/>
      <c r="M4" s="41"/>
      <c r="N4" s="230"/>
    </row>
    <row r="5" spans="1:855" s="40" customFormat="1" ht="30.75" customHeight="1" thickBot="1">
      <c r="A5" s="285"/>
      <c r="B5" s="285"/>
      <c r="C5" s="285"/>
      <c r="D5" s="285"/>
      <c r="E5" s="285"/>
      <c r="F5" s="285"/>
      <c r="G5" s="285"/>
      <c r="H5" s="285"/>
      <c r="I5" s="288"/>
      <c r="J5" s="288"/>
      <c r="K5" s="288"/>
      <c r="L5" s="288"/>
      <c r="M5" s="41"/>
      <c r="N5" s="230"/>
    </row>
    <row r="6" spans="1:855" s="40" customFormat="1" ht="21.75" customHeight="1" thickBot="1">
      <c r="A6" s="292"/>
      <c r="B6" s="292"/>
      <c r="C6" s="292"/>
      <c r="D6" s="293"/>
      <c r="E6" s="293"/>
      <c r="F6" s="293"/>
      <c r="G6" s="293"/>
      <c r="H6" s="293"/>
      <c r="I6" s="440">
        <v>2013</v>
      </c>
      <c r="J6" s="441"/>
      <c r="K6" s="462">
        <v>2014</v>
      </c>
      <c r="L6" s="463"/>
      <c r="M6" s="41"/>
      <c r="N6" s="230"/>
    </row>
    <row r="7" spans="1:855" s="40" customFormat="1" ht="6.75" customHeight="1" thickBot="1">
      <c r="A7" s="542"/>
      <c r="B7" s="542"/>
      <c r="C7" s="542"/>
      <c r="D7" s="542"/>
      <c r="E7" s="542"/>
      <c r="F7" s="543"/>
      <c r="G7" s="294"/>
      <c r="H7" s="294"/>
      <c r="I7" s="294"/>
      <c r="J7" s="294"/>
      <c r="K7" s="295"/>
      <c r="L7" s="295"/>
      <c r="N7" s="230"/>
    </row>
    <row r="8" spans="1:855" s="40" customFormat="1" ht="30.75" customHeight="1" thickBot="1">
      <c r="A8" s="540"/>
      <c r="B8" s="540"/>
      <c r="C8" s="540"/>
      <c r="D8" s="540"/>
      <c r="E8" s="540"/>
      <c r="F8" s="540"/>
      <c r="G8" s="540"/>
      <c r="H8" s="540"/>
      <c r="I8" s="289" t="s">
        <v>109</v>
      </c>
      <c r="J8" s="88" t="s">
        <v>107</v>
      </c>
      <c r="K8" s="89" t="s">
        <v>109</v>
      </c>
      <c r="L8" s="290" t="s">
        <v>107</v>
      </c>
      <c r="M8" s="41"/>
      <c r="N8" s="230"/>
    </row>
    <row r="9" spans="1:855" s="40" customFormat="1" ht="15" customHeight="1" thickBot="1">
      <c r="A9" s="544" t="s">
        <v>211</v>
      </c>
      <c r="B9" s="544"/>
      <c r="C9" s="544"/>
      <c r="D9" s="545"/>
      <c r="E9" s="91"/>
      <c r="F9" s="91"/>
      <c r="G9" s="91"/>
      <c r="H9" s="91"/>
      <c r="I9" s="91"/>
      <c r="J9" s="91"/>
      <c r="K9" s="296"/>
      <c r="L9" s="296"/>
      <c r="M9" s="229"/>
      <c r="N9" s="230"/>
    </row>
    <row r="10" spans="1:855" s="226" customFormat="1" ht="15" customHeight="1">
      <c r="A10" s="538" t="s">
        <v>14</v>
      </c>
      <c r="B10" s="539"/>
      <c r="C10" s="539"/>
      <c r="D10" s="539"/>
      <c r="E10" s="539"/>
      <c r="F10" s="539"/>
      <c r="G10" s="539"/>
      <c r="H10" s="539"/>
      <c r="I10" s="355"/>
      <c r="J10" s="355"/>
      <c r="K10" s="355"/>
      <c r="L10" s="356"/>
      <c r="M10" s="228"/>
      <c r="N10" s="232"/>
    </row>
    <row r="11" spans="1:855" s="40" customFormat="1" ht="15" customHeight="1">
      <c r="A11" s="508" t="s">
        <v>26</v>
      </c>
      <c r="B11" s="509"/>
      <c r="C11" s="509"/>
      <c r="D11" s="509"/>
      <c r="E11" s="509"/>
      <c r="F11" s="509"/>
      <c r="G11" s="509"/>
      <c r="H11" s="509"/>
      <c r="I11" s="357"/>
      <c r="J11" s="357"/>
      <c r="K11" s="357"/>
      <c r="L11" s="358"/>
      <c r="M11" s="229"/>
      <c r="N11" s="230"/>
    </row>
    <row r="12" spans="1:855" s="40" customFormat="1" ht="15" customHeight="1">
      <c r="A12" s="481" t="s">
        <v>214</v>
      </c>
      <c r="B12" s="482"/>
      <c r="C12" s="482"/>
      <c r="D12" s="482"/>
      <c r="E12" s="482"/>
      <c r="F12" s="482"/>
      <c r="G12" s="482"/>
      <c r="H12" s="482"/>
      <c r="I12" s="357"/>
      <c r="J12" s="357"/>
      <c r="K12" s="357"/>
      <c r="L12" s="358"/>
      <c r="M12" s="41"/>
      <c r="N12" s="230"/>
    </row>
    <row r="13" spans="1:855" s="40" customFormat="1" ht="15" customHeight="1">
      <c r="A13" s="481" t="s">
        <v>215</v>
      </c>
      <c r="B13" s="482"/>
      <c r="C13" s="482"/>
      <c r="D13" s="482"/>
      <c r="E13" s="482"/>
      <c r="F13" s="482"/>
      <c r="G13" s="482"/>
      <c r="H13" s="482"/>
      <c r="I13" s="357"/>
      <c r="J13" s="357"/>
      <c r="K13" s="357"/>
      <c r="L13" s="358"/>
      <c r="M13" s="41"/>
      <c r="N13" s="230"/>
    </row>
    <row r="14" spans="1:855" s="40" customFormat="1" ht="15" customHeight="1">
      <c r="A14" s="479" t="s">
        <v>213</v>
      </c>
      <c r="B14" s="480"/>
      <c r="C14" s="480"/>
      <c r="D14" s="480"/>
      <c r="E14" s="480"/>
      <c r="F14" s="480"/>
      <c r="G14" s="480"/>
      <c r="H14" s="480"/>
      <c r="I14" s="357"/>
      <c r="J14" s="357"/>
      <c r="K14" s="357"/>
      <c r="L14" s="358"/>
      <c r="M14" s="41"/>
      <c r="N14" s="230"/>
    </row>
    <row r="15" spans="1:855" s="40" customFormat="1" ht="15" customHeight="1">
      <c r="A15" s="508" t="s">
        <v>15</v>
      </c>
      <c r="B15" s="509"/>
      <c r="C15" s="509"/>
      <c r="D15" s="509"/>
      <c r="E15" s="509"/>
      <c r="F15" s="509"/>
      <c r="G15" s="509"/>
      <c r="H15" s="509"/>
      <c r="I15" s="357"/>
      <c r="J15" s="357"/>
      <c r="K15" s="357"/>
      <c r="L15" s="358"/>
      <c r="M15" s="41"/>
      <c r="N15" s="230"/>
    </row>
    <row r="16" spans="1:855" s="227" customFormat="1" ht="15" customHeight="1">
      <c r="A16" s="481" t="s">
        <v>205</v>
      </c>
      <c r="B16" s="482"/>
      <c r="C16" s="482"/>
      <c r="D16" s="482"/>
      <c r="E16" s="482"/>
      <c r="F16" s="482"/>
      <c r="G16" s="482"/>
      <c r="H16" s="482"/>
      <c r="I16" s="357"/>
      <c r="J16" s="357"/>
      <c r="K16" s="357"/>
      <c r="L16" s="358"/>
      <c r="M16" s="228"/>
      <c r="N16" s="232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  <c r="IW16" s="226"/>
      <c r="IX16" s="226"/>
      <c r="IY16" s="226"/>
      <c r="IZ16" s="226"/>
      <c r="JA16" s="226"/>
      <c r="JB16" s="226"/>
      <c r="JC16" s="226"/>
      <c r="JD16" s="226"/>
      <c r="JE16" s="226"/>
      <c r="JF16" s="226"/>
      <c r="JG16" s="226"/>
      <c r="JH16" s="226"/>
      <c r="JI16" s="226"/>
      <c r="JJ16" s="226"/>
      <c r="JK16" s="226"/>
      <c r="JL16" s="226"/>
      <c r="JM16" s="226"/>
      <c r="JN16" s="226"/>
      <c r="JO16" s="226"/>
      <c r="JP16" s="226"/>
      <c r="JQ16" s="226"/>
      <c r="JR16" s="226"/>
      <c r="JS16" s="226"/>
      <c r="JT16" s="226"/>
      <c r="JU16" s="226"/>
      <c r="JV16" s="226"/>
      <c r="JW16" s="226"/>
      <c r="JX16" s="226"/>
      <c r="JY16" s="226"/>
      <c r="JZ16" s="226"/>
      <c r="KA16" s="226"/>
      <c r="KB16" s="226"/>
      <c r="KC16" s="226"/>
      <c r="KD16" s="226"/>
      <c r="KE16" s="226"/>
      <c r="KF16" s="226"/>
      <c r="KG16" s="226"/>
      <c r="KH16" s="226"/>
      <c r="KI16" s="226"/>
      <c r="KJ16" s="226"/>
      <c r="KK16" s="226"/>
      <c r="KL16" s="226"/>
      <c r="KM16" s="226"/>
      <c r="KN16" s="226"/>
      <c r="KO16" s="226"/>
      <c r="KP16" s="226"/>
      <c r="KQ16" s="226"/>
      <c r="KR16" s="226"/>
      <c r="KS16" s="226"/>
      <c r="KT16" s="226"/>
      <c r="KU16" s="226"/>
      <c r="KV16" s="226"/>
      <c r="KW16" s="226"/>
      <c r="KX16" s="226"/>
      <c r="KY16" s="226"/>
      <c r="KZ16" s="226"/>
      <c r="LA16" s="226"/>
      <c r="LB16" s="226"/>
      <c r="LC16" s="226"/>
      <c r="LD16" s="226"/>
      <c r="LE16" s="226"/>
      <c r="LF16" s="226"/>
      <c r="LG16" s="226"/>
      <c r="LH16" s="226"/>
      <c r="LI16" s="226"/>
      <c r="LJ16" s="226"/>
      <c r="LK16" s="226"/>
      <c r="LL16" s="226"/>
      <c r="LM16" s="226"/>
      <c r="LN16" s="226"/>
      <c r="LO16" s="226"/>
      <c r="LP16" s="226"/>
      <c r="LQ16" s="226"/>
      <c r="LR16" s="226"/>
      <c r="LS16" s="226"/>
      <c r="LT16" s="226"/>
      <c r="LU16" s="226"/>
      <c r="LV16" s="226"/>
      <c r="LW16" s="226"/>
      <c r="LX16" s="226"/>
      <c r="LY16" s="226"/>
      <c r="LZ16" s="226"/>
      <c r="MA16" s="226"/>
      <c r="MB16" s="226"/>
      <c r="MC16" s="226"/>
      <c r="MD16" s="226"/>
      <c r="ME16" s="226"/>
      <c r="MF16" s="226"/>
      <c r="MG16" s="226"/>
      <c r="MH16" s="226"/>
      <c r="MI16" s="226"/>
      <c r="MJ16" s="226"/>
      <c r="MK16" s="226"/>
      <c r="ML16" s="226"/>
      <c r="MM16" s="226"/>
      <c r="MN16" s="226"/>
      <c r="MO16" s="226"/>
      <c r="MP16" s="226"/>
      <c r="MQ16" s="226"/>
      <c r="MR16" s="226"/>
      <c r="MS16" s="226"/>
      <c r="MT16" s="226"/>
      <c r="MU16" s="226"/>
      <c r="MV16" s="226"/>
      <c r="MW16" s="226"/>
      <c r="MX16" s="226"/>
      <c r="MY16" s="226"/>
      <c r="MZ16" s="226"/>
      <c r="NA16" s="226"/>
      <c r="NB16" s="226"/>
      <c r="NC16" s="226"/>
      <c r="ND16" s="226"/>
      <c r="NE16" s="226"/>
      <c r="NF16" s="226"/>
      <c r="NG16" s="226"/>
      <c r="NH16" s="226"/>
      <c r="NI16" s="226"/>
      <c r="NJ16" s="226"/>
      <c r="NK16" s="226"/>
      <c r="NL16" s="226"/>
      <c r="NM16" s="226"/>
      <c r="NN16" s="226"/>
      <c r="NO16" s="226"/>
      <c r="NP16" s="226"/>
      <c r="NQ16" s="226"/>
      <c r="NR16" s="226"/>
      <c r="NS16" s="226"/>
      <c r="NT16" s="226"/>
      <c r="NU16" s="226"/>
      <c r="NV16" s="226"/>
      <c r="NW16" s="226"/>
      <c r="NX16" s="226"/>
      <c r="NY16" s="226"/>
      <c r="NZ16" s="226"/>
      <c r="OA16" s="226"/>
      <c r="OB16" s="226"/>
      <c r="OC16" s="226"/>
      <c r="OD16" s="226"/>
      <c r="OE16" s="226"/>
      <c r="OF16" s="226"/>
      <c r="OG16" s="226"/>
      <c r="OH16" s="226"/>
      <c r="OI16" s="226"/>
      <c r="OJ16" s="226"/>
      <c r="OK16" s="226"/>
      <c r="OL16" s="226"/>
      <c r="OM16" s="226"/>
      <c r="ON16" s="226"/>
      <c r="OO16" s="226"/>
      <c r="OP16" s="226"/>
      <c r="OQ16" s="226"/>
      <c r="OR16" s="226"/>
      <c r="OS16" s="226"/>
      <c r="OT16" s="226"/>
      <c r="OU16" s="226"/>
      <c r="OV16" s="226"/>
      <c r="OW16" s="226"/>
      <c r="OX16" s="226"/>
      <c r="OY16" s="226"/>
      <c r="OZ16" s="226"/>
      <c r="PA16" s="226"/>
      <c r="PB16" s="226"/>
      <c r="PC16" s="226"/>
      <c r="PD16" s="226"/>
      <c r="PE16" s="226"/>
      <c r="PF16" s="226"/>
      <c r="PG16" s="226"/>
      <c r="PH16" s="226"/>
      <c r="PI16" s="226"/>
      <c r="PJ16" s="226"/>
      <c r="PK16" s="226"/>
      <c r="PL16" s="226"/>
      <c r="PM16" s="226"/>
      <c r="PN16" s="226"/>
      <c r="PO16" s="226"/>
      <c r="PP16" s="226"/>
      <c r="PQ16" s="226"/>
      <c r="PR16" s="226"/>
      <c r="PS16" s="226"/>
      <c r="PT16" s="226"/>
      <c r="PU16" s="226"/>
      <c r="PV16" s="226"/>
      <c r="PW16" s="226"/>
      <c r="PX16" s="226"/>
      <c r="PY16" s="226"/>
      <c r="PZ16" s="226"/>
      <c r="QA16" s="226"/>
      <c r="QB16" s="226"/>
      <c r="QC16" s="226"/>
      <c r="QD16" s="226"/>
      <c r="QE16" s="226"/>
      <c r="QF16" s="226"/>
      <c r="QG16" s="226"/>
      <c r="QH16" s="226"/>
      <c r="QI16" s="226"/>
      <c r="QJ16" s="226"/>
      <c r="QK16" s="226"/>
      <c r="QL16" s="226"/>
      <c r="QM16" s="226"/>
      <c r="QN16" s="226"/>
      <c r="QO16" s="226"/>
      <c r="QP16" s="226"/>
      <c r="QQ16" s="226"/>
      <c r="QR16" s="226"/>
      <c r="QS16" s="226"/>
      <c r="QT16" s="226"/>
      <c r="QU16" s="226"/>
      <c r="QV16" s="226"/>
      <c r="QW16" s="226"/>
      <c r="QX16" s="226"/>
      <c r="QY16" s="226"/>
      <c r="QZ16" s="226"/>
      <c r="RA16" s="226"/>
      <c r="RB16" s="226"/>
      <c r="RC16" s="226"/>
      <c r="RD16" s="226"/>
      <c r="RE16" s="226"/>
      <c r="RF16" s="226"/>
      <c r="RG16" s="226"/>
      <c r="RH16" s="226"/>
      <c r="RI16" s="226"/>
      <c r="RJ16" s="226"/>
      <c r="RK16" s="226"/>
      <c r="RL16" s="226"/>
      <c r="RM16" s="226"/>
      <c r="RN16" s="226"/>
      <c r="RO16" s="226"/>
      <c r="RP16" s="226"/>
      <c r="RQ16" s="226"/>
      <c r="RR16" s="226"/>
      <c r="RS16" s="226"/>
      <c r="RT16" s="226"/>
      <c r="RU16" s="226"/>
      <c r="RV16" s="226"/>
      <c r="RW16" s="226"/>
      <c r="RX16" s="226"/>
      <c r="RY16" s="226"/>
      <c r="RZ16" s="226"/>
      <c r="SA16" s="226"/>
      <c r="SB16" s="226"/>
      <c r="SC16" s="226"/>
      <c r="SD16" s="226"/>
      <c r="SE16" s="226"/>
      <c r="SF16" s="226"/>
      <c r="SG16" s="226"/>
      <c r="SH16" s="226"/>
      <c r="SI16" s="226"/>
      <c r="SJ16" s="226"/>
      <c r="SK16" s="226"/>
      <c r="SL16" s="226"/>
      <c r="SM16" s="226"/>
      <c r="SN16" s="226"/>
      <c r="SO16" s="226"/>
      <c r="SP16" s="226"/>
      <c r="SQ16" s="226"/>
      <c r="SR16" s="226"/>
      <c r="SS16" s="226"/>
      <c r="ST16" s="226"/>
      <c r="SU16" s="226"/>
      <c r="SV16" s="226"/>
      <c r="SW16" s="226"/>
      <c r="SX16" s="226"/>
      <c r="SY16" s="226"/>
      <c r="SZ16" s="226"/>
      <c r="TA16" s="226"/>
      <c r="TB16" s="226"/>
      <c r="TC16" s="226"/>
      <c r="TD16" s="226"/>
      <c r="TE16" s="226"/>
      <c r="TF16" s="226"/>
      <c r="TG16" s="226"/>
      <c r="TH16" s="226"/>
      <c r="TI16" s="226"/>
      <c r="TJ16" s="226"/>
      <c r="TK16" s="226"/>
      <c r="TL16" s="226"/>
      <c r="TM16" s="226"/>
      <c r="TN16" s="226"/>
      <c r="TO16" s="226"/>
      <c r="TP16" s="226"/>
      <c r="TQ16" s="226"/>
      <c r="TR16" s="226"/>
      <c r="TS16" s="226"/>
      <c r="TT16" s="226"/>
      <c r="TU16" s="226"/>
      <c r="TV16" s="226"/>
      <c r="TW16" s="226"/>
      <c r="TX16" s="226"/>
      <c r="TY16" s="226"/>
      <c r="TZ16" s="226"/>
      <c r="UA16" s="226"/>
      <c r="UB16" s="226"/>
      <c r="UC16" s="226"/>
      <c r="UD16" s="226"/>
      <c r="UE16" s="226"/>
      <c r="UF16" s="226"/>
      <c r="UG16" s="226"/>
      <c r="UH16" s="226"/>
      <c r="UI16" s="226"/>
      <c r="UJ16" s="226"/>
      <c r="UK16" s="226"/>
      <c r="UL16" s="226"/>
      <c r="UM16" s="226"/>
      <c r="UN16" s="226"/>
      <c r="UO16" s="226"/>
      <c r="UP16" s="226"/>
      <c r="UQ16" s="226"/>
      <c r="UR16" s="226"/>
      <c r="US16" s="226"/>
      <c r="UT16" s="226"/>
      <c r="UU16" s="226"/>
      <c r="UV16" s="226"/>
      <c r="UW16" s="226"/>
      <c r="UX16" s="226"/>
      <c r="UY16" s="226"/>
      <c r="UZ16" s="226"/>
      <c r="VA16" s="226"/>
      <c r="VB16" s="226"/>
      <c r="VC16" s="226"/>
      <c r="VD16" s="226"/>
      <c r="VE16" s="226"/>
      <c r="VF16" s="226"/>
      <c r="VG16" s="226"/>
      <c r="VH16" s="226"/>
      <c r="VI16" s="226"/>
      <c r="VJ16" s="226"/>
      <c r="VK16" s="226"/>
      <c r="VL16" s="226"/>
      <c r="VM16" s="226"/>
      <c r="VN16" s="226"/>
      <c r="VO16" s="226"/>
      <c r="VP16" s="226"/>
      <c r="VQ16" s="226"/>
      <c r="VR16" s="226"/>
      <c r="VS16" s="226"/>
      <c r="VT16" s="226"/>
      <c r="VU16" s="226"/>
      <c r="VV16" s="226"/>
      <c r="VW16" s="226"/>
      <c r="VX16" s="226"/>
      <c r="VY16" s="226"/>
      <c r="VZ16" s="226"/>
      <c r="WA16" s="226"/>
      <c r="WB16" s="226"/>
      <c r="WC16" s="226"/>
      <c r="WD16" s="226"/>
      <c r="WE16" s="226"/>
      <c r="WF16" s="226"/>
      <c r="WG16" s="226"/>
      <c r="WH16" s="226"/>
      <c r="WI16" s="226"/>
      <c r="WJ16" s="226"/>
      <c r="WK16" s="226"/>
      <c r="WL16" s="226"/>
      <c r="WM16" s="226"/>
      <c r="WN16" s="226"/>
      <c r="WO16" s="226"/>
      <c r="WP16" s="226"/>
      <c r="WQ16" s="226"/>
      <c r="WR16" s="226"/>
      <c r="WS16" s="226"/>
      <c r="WT16" s="226"/>
      <c r="WU16" s="226"/>
      <c r="WV16" s="226"/>
      <c r="WW16" s="226"/>
      <c r="WX16" s="226"/>
      <c r="WY16" s="226"/>
      <c r="WZ16" s="226"/>
      <c r="XA16" s="226"/>
      <c r="XB16" s="226"/>
      <c r="XC16" s="226"/>
      <c r="XD16" s="226"/>
      <c r="XE16" s="226"/>
      <c r="XF16" s="226"/>
      <c r="XG16" s="226"/>
      <c r="XH16" s="226"/>
      <c r="XI16" s="226"/>
      <c r="XJ16" s="226"/>
      <c r="XK16" s="226"/>
      <c r="XL16" s="226"/>
      <c r="XM16" s="226"/>
      <c r="XN16" s="226"/>
      <c r="XO16" s="226"/>
      <c r="XP16" s="226"/>
      <c r="XQ16" s="226"/>
      <c r="XR16" s="226"/>
      <c r="XS16" s="226"/>
      <c r="XT16" s="226"/>
      <c r="XU16" s="226"/>
      <c r="XV16" s="226"/>
      <c r="XW16" s="226"/>
      <c r="XX16" s="226"/>
      <c r="XY16" s="226"/>
      <c r="XZ16" s="226"/>
      <c r="YA16" s="226"/>
      <c r="YB16" s="226"/>
      <c r="YC16" s="226"/>
      <c r="YD16" s="226"/>
      <c r="YE16" s="226"/>
      <c r="YF16" s="226"/>
      <c r="YG16" s="226"/>
      <c r="YH16" s="226"/>
      <c r="YI16" s="226"/>
      <c r="YJ16" s="226"/>
      <c r="YK16" s="226"/>
      <c r="YL16" s="226"/>
      <c r="YM16" s="226"/>
      <c r="YN16" s="226"/>
      <c r="YO16" s="226"/>
      <c r="YP16" s="226"/>
      <c r="YQ16" s="226"/>
      <c r="YR16" s="226"/>
      <c r="YS16" s="226"/>
      <c r="YT16" s="226"/>
      <c r="YU16" s="226"/>
      <c r="YV16" s="226"/>
      <c r="YW16" s="226"/>
      <c r="YX16" s="226"/>
      <c r="YY16" s="226"/>
      <c r="YZ16" s="226"/>
      <c r="ZA16" s="226"/>
      <c r="ZB16" s="226"/>
      <c r="ZC16" s="226"/>
      <c r="ZD16" s="226"/>
      <c r="ZE16" s="226"/>
      <c r="ZF16" s="226"/>
      <c r="ZG16" s="226"/>
      <c r="ZH16" s="226"/>
      <c r="ZI16" s="226"/>
      <c r="ZJ16" s="226"/>
      <c r="ZK16" s="226"/>
      <c r="ZL16" s="226"/>
      <c r="ZM16" s="226"/>
      <c r="ZN16" s="226"/>
      <c r="ZO16" s="226"/>
      <c r="ZP16" s="226"/>
      <c r="ZQ16" s="226"/>
      <c r="ZR16" s="226"/>
      <c r="ZS16" s="226"/>
      <c r="ZT16" s="226"/>
      <c r="ZU16" s="226"/>
      <c r="ZV16" s="226"/>
      <c r="ZW16" s="226"/>
      <c r="ZX16" s="226"/>
      <c r="ZY16" s="226"/>
      <c r="ZZ16" s="226"/>
      <c r="AAA16" s="226"/>
      <c r="AAB16" s="226"/>
      <c r="AAC16" s="226"/>
      <c r="AAD16" s="226"/>
      <c r="AAE16" s="226"/>
      <c r="AAF16" s="226"/>
      <c r="AAG16" s="226"/>
      <c r="AAH16" s="226"/>
      <c r="AAI16" s="226"/>
      <c r="AAJ16" s="226"/>
      <c r="AAK16" s="226"/>
      <c r="AAL16" s="226"/>
      <c r="AAM16" s="226"/>
      <c r="AAN16" s="226"/>
      <c r="AAO16" s="226"/>
      <c r="AAP16" s="226"/>
      <c r="AAQ16" s="226"/>
      <c r="AAR16" s="226"/>
      <c r="AAS16" s="226"/>
      <c r="AAT16" s="226"/>
      <c r="AAU16" s="226"/>
      <c r="AAV16" s="226"/>
      <c r="AAW16" s="226"/>
      <c r="AAX16" s="226"/>
      <c r="AAY16" s="226"/>
      <c r="AAZ16" s="226"/>
      <c r="ABA16" s="226"/>
      <c r="ABB16" s="226"/>
      <c r="ABC16" s="226"/>
      <c r="ABD16" s="226"/>
      <c r="ABE16" s="226"/>
      <c r="ABF16" s="226"/>
      <c r="ABG16" s="226"/>
      <c r="ABH16" s="226"/>
      <c r="ABI16" s="226"/>
      <c r="ABJ16" s="226"/>
      <c r="ABK16" s="226"/>
      <c r="ABL16" s="226"/>
      <c r="ABM16" s="226"/>
      <c r="ABN16" s="226"/>
      <c r="ABO16" s="226"/>
      <c r="ABP16" s="226"/>
      <c r="ABQ16" s="226"/>
      <c r="ABR16" s="226"/>
      <c r="ABS16" s="226"/>
      <c r="ABT16" s="226"/>
      <c r="ABU16" s="226"/>
      <c r="ABV16" s="226"/>
      <c r="ABW16" s="226"/>
      <c r="ABX16" s="226"/>
      <c r="ABY16" s="226"/>
      <c r="ABZ16" s="226"/>
      <c r="ACA16" s="226"/>
      <c r="ACB16" s="226"/>
      <c r="ACC16" s="226"/>
      <c r="ACD16" s="226"/>
      <c r="ACE16" s="226"/>
      <c r="ACF16" s="226"/>
      <c r="ACG16" s="226"/>
      <c r="ACH16" s="226"/>
      <c r="ACI16" s="226"/>
      <c r="ACJ16" s="226"/>
      <c r="ACK16" s="226"/>
      <c r="ACL16" s="226"/>
      <c r="ACM16" s="226"/>
      <c r="ACN16" s="226"/>
      <c r="ACO16" s="226"/>
      <c r="ACP16" s="226"/>
      <c r="ACQ16" s="226"/>
      <c r="ACR16" s="226"/>
      <c r="ACS16" s="226"/>
      <c r="ACT16" s="226"/>
      <c r="ACU16" s="226"/>
      <c r="ACV16" s="226"/>
      <c r="ACW16" s="226"/>
      <c r="ACX16" s="226"/>
      <c r="ACY16" s="226"/>
      <c r="ACZ16" s="226"/>
      <c r="ADA16" s="226"/>
      <c r="ADB16" s="226"/>
      <c r="ADC16" s="226"/>
      <c r="ADD16" s="226"/>
      <c r="ADE16" s="226"/>
      <c r="ADF16" s="226"/>
      <c r="ADG16" s="226"/>
      <c r="ADH16" s="226"/>
      <c r="ADI16" s="226"/>
      <c r="ADJ16" s="226"/>
      <c r="ADK16" s="226"/>
      <c r="ADL16" s="226"/>
      <c r="ADM16" s="226"/>
      <c r="ADN16" s="226"/>
      <c r="ADO16" s="226"/>
      <c r="ADP16" s="226"/>
      <c r="ADQ16" s="226"/>
      <c r="ADR16" s="226"/>
      <c r="ADS16" s="226"/>
      <c r="ADT16" s="226"/>
      <c r="ADU16" s="226"/>
      <c r="ADV16" s="226"/>
      <c r="ADW16" s="226"/>
      <c r="ADX16" s="226"/>
      <c r="ADY16" s="226"/>
      <c r="ADZ16" s="226"/>
      <c r="AEA16" s="226"/>
      <c r="AEB16" s="226"/>
      <c r="AEC16" s="226"/>
      <c r="AED16" s="226"/>
      <c r="AEE16" s="226"/>
      <c r="AEF16" s="226"/>
      <c r="AEG16" s="226"/>
      <c r="AEH16" s="226"/>
      <c r="AEI16" s="226"/>
      <c r="AEJ16" s="226"/>
      <c r="AEK16" s="226"/>
      <c r="AEL16" s="226"/>
      <c r="AEM16" s="226"/>
      <c r="AEN16" s="226"/>
      <c r="AEO16" s="226"/>
      <c r="AEP16" s="226"/>
      <c r="AEQ16" s="226"/>
      <c r="AER16" s="226"/>
      <c r="AES16" s="226"/>
      <c r="AET16" s="226"/>
      <c r="AEU16" s="226"/>
      <c r="AEV16" s="226"/>
      <c r="AEW16" s="226"/>
      <c r="AEX16" s="226"/>
      <c r="AEY16" s="226"/>
      <c r="AEZ16" s="226"/>
      <c r="AFA16" s="226"/>
      <c r="AFB16" s="226"/>
      <c r="AFC16" s="226"/>
      <c r="AFD16" s="226"/>
      <c r="AFE16" s="226"/>
      <c r="AFF16" s="226"/>
      <c r="AFG16" s="226"/>
      <c r="AFH16" s="226"/>
      <c r="AFI16" s="226"/>
      <c r="AFJ16" s="226"/>
      <c r="AFK16" s="226"/>
      <c r="AFL16" s="226"/>
      <c r="AFM16" s="226"/>
      <c r="AFN16" s="226"/>
      <c r="AFO16" s="226"/>
      <c r="AFP16" s="226"/>
      <c r="AFQ16" s="226"/>
      <c r="AFR16" s="226"/>
      <c r="AFS16" s="226"/>
      <c r="AFT16" s="226"/>
      <c r="AFU16" s="226"/>
      <c r="AFV16" s="226"/>
      <c r="AFW16" s="226"/>
    </row>
    <row r="17" spans="1:17" s="226" customFormat="1" ht="15" customHeight="1">
      <c r="A17" s="469" t="s">
        <v>16</v>
      </c>
      <c r="B17" s="483"/>
      <c r="C17" s="483"/>
      <c r="D17" s="483"/>
      <c r="E17" s="483"/>
      <c r="F17" s="483"/>
      <c r="G17" s="483"/>
      <c r="H17" s="484"/>
      <c r="I17" s="357"/>
      <c r="J17" s="357"/>
      <c r="K17" s="357"/>
      <c r="L17" s="358"/>
      <c r="M17" s="228"/>
      <c r="N17" s="232"/>
    </row>
    <row r="18" spans="1:17" s="40" customFormat="1" ht="15" customHeight="1">
      <c r="A18" s="481" t="s">
        <v>17</v>
      </c>
      <c r="B18" s="482"/>
      <c r="C18" s="482"/>
      <c r="D18" s="482"/>
      <c r="E18" s="482"/>
      <c r="F18" s="482"/>
      <c r="G18" s="482"/>
      <c r="H18" s="482"/>
      <c r="I18" s="357"/>
      <c r="J18" s="357"/>
      <c r="K18" s="357"/>
      <c r="L18" s="358"/>
      <c r="M18" s="41"/>
      <c r="N18" s="230"/>
      <c r="Q18" s="238"/>
    </row>
    <row r="19" spans="1:17" s="40" customFormat="1" ht="15" customHeight="1">
      <c r="A19" s="469" t="s">
        <v>18</v>
      </c>
      <c r="B19" s="483"/>
      <c r="C19" s="483"/>
      <c r="D19" s="483"/>
      <c r="E19" s="483"/>
      <c r="F19" s="483"/>
      <c r="G19" s="483"/>
      <c r="H19" s="484"/>
      <c r="I19" s="357"/>
      <c r="J19" s="357"/>
      <c r="K19" s="357"/>
      <c r="L19" s="358"/>
      <c r="M19" s="41"/>
      <c r="N19" s="230"/>
      <c r="Q19" s="78"/>
    </row>
    <row r="20" spans="1:17" s="40" customFormat="1" ht="15" customHeight="1">
      <c r="A20" s="501" t="s">
        <v>217</v>
      </c>
      <c r="B20" s="502"/>
      <c r="C20" s="502"/>
      <c r="D20" s="502"/>
      <c r="E20" s="502"/>
      <c r="F20" s="502"/>
      <c r="G20" s="502"/>
      <c r="H20" s="503"/>
      <c r="I20" s="357"/>
      <c r="J20" s="357"/>
      <c r="K20" s="357"/>
      <c r="L20" s="358"/>
      <c r="M20" s="41"/>
      <c r="N20" s="230"/>
    </row>
    <row r="21" spans="1:17" s="40" customFormat="1" ht="15" customHeight="1">
      <c r="A21" s="501" t="s">
        <v>240</v>
      </c>
      <c r="B21" s="502"/>
      <c r="C21" s="502"/>
      <c r="D21" s="502"/>
      <c r="E21" s="502"/>
      <c r="F21" s="502"/>
      <c r="G21" s="502"/>
      <c r="H21" s="503"/>
      <c r="I21" s="357"/>
      <c r="J21" s="357"/>
      <c r="K21" s="357"/>
      <c r="L21" s="358"/>
      <c r="M21" s="41"/>
      <c r="N21" s="230"/>
    </row>
    <row r="22" spans="1:17" s="40" customFormat="1" ht="15" customHeight="1">
      <c r="A22" s="481" t="s">
        <v>295</v>
      </c>
      <c r="B22" s="482"/>
      <c r="C22" s="482"/>
      <c r="D22" s="482"/>
      <c r="E22" s="482"/>
      <c r="F22" s="482"/>
      <c r="G22" s="482"/>
      <c r="H22" s="482"/>
      <c r="I22" s="357"/>
      <c r="J22" s="357"/>
      <c r="K22" s="357"/>
      <c r="L22" s="358"/>
      <c r="M22" s="41"/>
      <c r="N22" s="230"/>
    </row>
    <row r="23" spans="1:17" s="40" customFormat="1" ht="15" customHeight="1" thickBot="1">
      <c r="A23" s="452" t="s">
        <v>303</v>
      </c>
      <c r="B23" s="507"/>
      <c r="C23" s="507"/>
      <c r="D23" s="507"/>
      <c r="E23" s="507"/>
      <c r="F23" s="507"/>
      <c r="G23" s="507"/>
      <c r="H23" s="507"/>
      <c r="I23" s="347">
        <f>I10+I11+I12+I13+I15+I16+I17+I18+I19+I20+I21+I22</f>
        <v>0</v>
      </c>
      <c r="J23" s="347">
        <f t="shared" ref="J23:K23" si="0">J10+J11+J12+J13+J15+J16+J17+J18+J19+J20+J21+J22</f>
        <v>0</v>
      </c>
      <c r="K23" s="347">
        <f t="shared" si="0"/>
        <v>0</v>
      </c>
      <c r="L23" s="360">
        <f>L10+L11+L12+L13+L15+L16+L17+L18+L19+L20+L21+L22</f>
        <v>0</v>
      </c>
      <c r="M23" s="41"/>
      <c r="N23" s="230"/>
    </row>
    <row r="24" spans="1:17" s="40" customFormat="1" ht="15" customHeight="1">
      <c r="M24" s="41"/>
      <c r="N24" s="230"/>
    </row>
    <row r="25" spans="1:17" s="40" customFormat="1" ht="15" customHeight="1" thickBot="1">
      <c r="A25" s="477" t="s">
        <v>216</v>
      </c>
      <c r="B25" s="477"/>
      <c r="C25" s="477"/>
      <c r="D25" s="478"/>
      <c r="E25" s="477"/>
      <c r="F25" s="477"/>
      <c r="G25" s="477"/>
      <c r="H25" s="478"/>
      <c r="I25" s="477"/>
      <c r="J25" s="477"/>
      <c r="K25" s="477"/>
      <c r="L25" s="478"/>
      <c r="M25" s="41"/>
      <c r="N25" s="230"/>
    </row>
    <row r="26" spans="1:17" s="40" customFormat="1" ht="15" customHeight="1">
      <c r="A26" s="538" t="s">
        <v>14</v>
      </c>
      <c r="B26" s="539"/>
      <c r="C26" s="539"/>
      <c r="D26" s="539"/>
      <c r="E26" s="539"/>
      <c r="F26" s="539"/>
      <c r="G26" s="539"/>
      <c r="H26" s="539"/>
      <c r="I26" s="355"/>
      <c r="J26" s="297"/>
      <c r="K26" s="298"/>
      <c r="L26" s="299"/>
      <c r="M26" s="41"/>
      <c r="N26" s="230"/>
    </row>
    <row r="27" spans="1:17" s="40" customFormat="1" ht="15" customHeight="1">
      <c r="A27" s="508" t="s">
        <v>26</v>
      </c>
      <c r="B27" s="509"/>
      <c r="C27" s="509"/>
      <c r="D27" s="509"/>
      <c r="E27" s="509"/>
      <c r="F27" s="509"/>
      <c r="G27" s="509"/>
      <c r="H27" s="509"/>
      <c r="I27" s="357"/>
      <c r="J27" s="300"/>
      <c r="K27" s="301"/>
      <c r="L27" s="359"/>
      <c r="M27" s="41"/>
      <c r="N27" s="230"/>
    </row>
    <row r="28" spans="1:17" s="40" customFormat="1" ht="15" customHeight="1">
      <c r="A28" s="481" t="s">
        <v>214</v>
      </c>
      <c r="B28" s="482"/>
      <c r="C28" s="482"/>
      <c r="D28" s="482"/>
      <c r="E28" s="482"/>
      <c r="F28" s="482"/>
      <c r="G28" s="482"/>
      <c r="H28" s="482"/>
      <c r="I28" s="357"/>
      <c r="J28" s="300"/>
      <c r="K28" s="301"/>
      <c r="L28" s="359"/>
      <c r="M28" s="41"/>
      <c r="N28" s="230"/>
    </row>
    <row r="29" spans="1:17" s="40" customFormat="1" ht="15" customHeight="1">
      <c r="A29" s="481" t="s">
        <v>215</v>
      </c>
      <c r="B29" s="482"/>
      <c r="C29" s="482"/>
      <c r="D29" s="482"/>
      <c r="E29" s="482"/>
      <c r="F29" s="482"/>
      <c r="G29" s="482"/>
      <c r="H29" s="482"/>
      <c r="I29" s="357"/>
      <c r="J29" s="300"/>
      <c r="K29" s="301"/>
      <c r="L29" s="359"/>
      <c r="M29" s="234"/>
      <c r="N29" s="230"/>
    </row>
    <row r="30" spans="1:17" s="40" customFormat="1" ht="15" customHeight="1">
      <c r="A30" s="479" t="s">
        <v>213</v>
      </c>
      <c r="B30" s="480"/>
      <c r="C30" s="480"/>
      <c r="D30" s="480"/>
      <c r="E30" s="480"/>
      <c r="F30" s="480"/>
      <c r="G30" s="480"/>
      <c r="H30" s="480"/>
      <c r="I30" s="357"/>
      <c r="J30" s="300"/>
      <c r="K30" s="301"/>
      <c r="L30" s="359"/>
      <c r="M30" s="234"/>
      <c r="N30" s="230"/>
    </row>
    <row r="31" spans="1:17" s="40" customFormat="1" ht="15" customHeight="1">
      <c r="A31" s="508" t="s">
        <v>15</v>
      </c>
      <c r="B31" s="509"/>
      <c r="C31" s="509"/>
      <c r="D31" s="509"/>
      <c r="E31" s="509"/>
      <c r="F31" s="509"/>
      <c r="G31" s="509"/>
      <c r="H31" s="509"/>
      <c r="I31" s="357"/>
      <c r="J31" s="300"/>
      <c r="K31" s="301"/>
      <c r="L31" s="359"/>
      <c r="M31" s="234"/>
      <c r="N31" s="230"/>
    </row>
    <row r="32" spans="1:17" s="40" customFormat="1" ht="15" customHeight="1">
      <c r="A32" s="481" t="s">
        <v>205</v>
      </c>
      <c r="B32" s="482"/>
      <c r="C32" s="482"/>
      <c r="D32" s="482"/>
      <c r="E32" s="482"/>
      <c r="F32" s="482"/>
      <c r="G32" s="482"/>
      <c r="H32" s="482"/>
      <c r="I32" s="357"/>
      <c r="J32" s="300"/>
      <c r="K32" s="301"/>
      <c r="L32" s="359"/>
      <c r="M32" s="234"/>
      <c r="N32" s="230"/>
    </row>
    <row r="33" spans="1:17" s="40" customFormat="1" ht="15" customHeight="1">
      <c r="A33" s="481" t="s">
        <v>17</v>
      </c>
      <c r="B33" s="482"/>
      <c r="C33" s="482"/>
      <c r="D33" s="482"/>
      <c r="E33" s="482"/>
      <c r="F33" s="482"/>
      <c r="G33" s="482"/>
      <c r="H33" s="482"/>
      <c r="I33" s="4"/>
      <c r="J33" s="4"/>
      <c r="K33" s="301"/>
      <c r="L33" s="359"/>
      <c r="M33" s="234"/>
      <c r="N33" s="230"/>
    </row>
    <row r="34" spans="1:17" s="40" customFormat="1" ht="15" customHeight="1">
      <c r="A34" s="469" t="s">
        <v>18</v>
      </c>
      <c r="B34" s="483"/>
      <c r="C34" s="483"/>
      <c r="D34" s="483"/>
      <c r="E34" s="483"/>
      <c r="F34" s="483"/>
      <c r="G34" s="483"/>
      <c r="H34" s="484"/>
      <c r="I34" s="4"/>
      <c r="J34" s="4"/>
      <c r="K34" s="301"/>
      <c r="L34" s="359"/>
      <c r="M34" s="234"/>
      <c r="N34" s="230"/>
    </row>
    <row r="35" spans="1:17" s="40" customFormat="1" ht="15" customHeight="1">
      <c r="A35" s="501" t="s">
        <v>217</v>
      </c>
      <c r="B35" s="502"/>
      <c r="C35" s="502"/>
      <c r="D35" s="502"/>
      <c r="E35" s="502"/>
      <c r="F35" s="502"/>
      <c r="G35" s="502"/>
      <c r="H35" s="503"/>
      <c r="I35" s="217"/>
      <c r="J35" s="311"/>
      <c r="K35" s="312"/>
      <c r="L35" s="273"/>
      <c r="M35" s="234"/>
      <c r="N35" s="230"/>
    </row>
    <row r="36" spans="1:17" s="40" customFormat="1" ht="15" customHeight="1">
      <c r="A36" s="501" t="s">
        <v>240</v>
      </c>
      <c r="B36" s="502"/>
      <c r="C36" s="502"/>
      <c r="D36" s="502"/>
      <c r="E36" s="502"/>
      <c r="F36" s="502"/>
      <c r="G36" s="502"/>
      <c r="H36" s="503"/>
      <c r="I36" s="217"/>
      <c r="J36" s="311"/>
      <c r="K36" s="312"/>
      <c r="L36" s="273"/>
      <c r="M36" s="234"/>
      <c r="N36" s="230"/>
    </row>
    <row r="37" spans="1:17" s="40" customFormat="1" ht="15" customHeight="1">
      <c r="A37" s="481" t="s">
        <v>295</v>
      </c>
      <c r="B37" s="482"/>
      <c r="C37" s="482"/>
      <c r="D37" s="482"/>
      <c r="E37" s="482"/>
      <c r="F37" s="482"/>
      <c r="G37" s="482"/>
      <c r="H37" s="482"/>
      <c r="I37" s="357"/>
      <c r="J37" s="300"/>
      <c r="K37" s="301"/>
      <c r="L37" s="359"/>
      <c r="M37" s="234"/>
      <c r="N37" s="230"/>
    </row>
    <row r="38" spans="1:17" s="40" customFormat="1" ht="15" customHeight="1" thickBot="1">
      <c r="A38" s="452" t="s">
        <v>305</v>
      </c>
      <c r="B38" s="507"/>
      <c r="C38" s="507"/>
      <c r="D38" s="507"/>
      <c r="E38" s="507"/>
      <c r="F38" s="507"/>
      <c r="G38" s="507"/>
      <c r="H38" s="507"/>
      <c r="I38" s="347">
        <f>I26+I27+I28+I29+I31+I32+I33+I34+I35+I36+I37</f>
        <v>0</v>
      </c>
      <c r="J38" s="347">
        <f t="shared" ref="J38:K38" si="1">J26+J27+J28+J29+J31+J32+J33+J34+J35+J36+J37</f>
        <v>0</v>
      </c>
      <c r="K38" s="347">
        <f t="shared" si="1"/>
        <v>0</v>
      </c>
      <c r="L38" s="360">
        <f>L26+L27+L28+L29+L31+L32+L33+L34+L35+L36+L37</f>
        <v>0</v>
      </c>
      <c r="M38" s="41"/>
      <c r="N38" s="230"/>
    </row>
    <row r="39" spans="1:17" s="40" customFormat="1" ht="15" customHeight="1" thickBot="1">
      <c r="A39" s="318"/>
      <c r="B39" s="111"/>
      <c r="C39" s="111"/>
      <c r="D39" s="111"/>
      <c r="E39" s="111"/>
      <c r="F39" s="111"/>
      <c r="G39" s="111"/>
      <c r="H39" s="111"/>
      <c r="I39" s="348"/>
      <c r="J39" s="348"/>
      <c r="K39" s="348"/>
      <c r="L39" s="348"/>
      <c r="M39" s="41"/>
      <c r="N39" s="230"/>
    </row>
    <row r="40" spans="1:17" s="40" customFormat="1" ht="15" customHeight="1" thickBot="1">
      <c r="A40" s="536" t="s">
        <v>206</v>
      </c>
      <c r="B40" s="537"/>
      <c r="C40" s="537"/>
      <c r="D40" s="537"/>
      <c r="E40" s="537"/>
      <c r="F40" s="537"/>
      <c r="G40" s="537"/>
      <c r="H40" s="537"/>
      <c r="I40" s="349">
        <f>I23+I38</f>
        <v>0</v>
      </c>
      <c r="J40" s="349">
        <f t="shared" ref="J40:L40" si="2">J23+J38</f>
        <v>0</v>
      </c>
      <c r="K40" s="349">
        <f t="shared" si="2"/>
        <v>0</v>
      </c>
      <c r="L40" s="350">
        <f t="shared" si="2"/>
        <v>0</v>
      </c>
      <c r="M40" s="41"/>
      <c r="N40" s="230"/>
    </row>
    <row r="41" spans="1:17" s="40" customFormat="1" ht="15" customHeight="1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41"/>
      <c r="N41" s="230"/>
    </row>
    <row r="42" spans="1:17" s="40" customFormat="1" ht="15" customHeight="1" thickBot="1">
      <c r="A42" s="302" t="s">
        <v>244</v>
      </c>
      <c r="B42" s="302"/>
      <c r="C42" s="302"/>
      <c r="D42" s="303"/>
      <c r="E42" s="280"/>
      <c r="F42" s="280"/>
      <c r="G42" s="280"/>
      <c r="H42" s="280"/>
      <c r="I42" s="280"/>
      <c r="J42" s="280"/>
      <c r="K42" s="94"/>
      <c r="L42" s="94"/>
      <c r="M42" s="234"/>
      <c r="N42" s="230"/>
    </row>
    <row r="43" spans="1:17" s="40" customFormat="1" ht="15" customHeight="1">
      <c r="A43" s="530" t="s">
        <v>219</v>
      </c>
      <c r="B43" s="531"/>
      <c r="C43" s="531"/>
      <c r="D43" s="531"/>
      <c r="E43" s="531"/>
      <c r="F43" s="531"/>
      <c r="G43" s="531"/>
      <c r="H43" s="532"/>
      <c r="I43" s="170"/>
      <c r="J43" s="304"/>
      <c r="K43" s="298"/>
      <c r="L43" s="176"/>
      <c r="M43" s="234"/>
      <c r="N43" s="230"/>
    </row>
    <row r="44" spans="1:17" s="40" customFormat="1" ht="15" customHeight="1">
      <c r="A44" s="442" t="s">
        <v>246</v>
      </c>
      <c r="B44" s="533"/>
      <c r="C44" s="533"/>
      <c r="D44" s="533"/>
      <c r="E44" s="533"/>
      <c r="F44" s="533"/>
      <c r="G44" s="533"/>
      <c r="H44" s="534"/>
      <c r="I44" s="4"/>
      <c r="J44" s="305"/>
      <c r="K44" s="301"/>
      <c r="L44" s="179"/>
      <c r="M44" s="234"/>
      <c r="N44" s="230"/>
    </row>
    <row r="45" spans="1:17" s="40" customFormat="1" ht="15" customHeight="1">
      <c r="A45" s="442" t="s">
        <v>108</v>
      </c>
      <c r="B45" s="533"/>
      <c r="C45" s="533"/>
      <c r="D45" s="533"/>
      <c r="E45" s="533"/>
      <c r="F45" s="533"/>
      <c r="G45" s="533"/>
      <c r="H45" s="534"/>
      <c r="I45" s="4"/>
      <c r="J45" s="4"/>
      <c r="K45" s="301"/>
      <c r="L45" s="196"/>
      <c r="M45" s="234"/>
      <c r="N45" s="230"/>
      <c r="Q45"/>
    </row>
    <row r="46" spans="1:17" s="40" customFormat="1" ht="15" customHeight="1">
      <c r="A46" s="535" t="s">
        <v>204</v>
      </c>
      <c r="B46" s="533"/>
      <c r="C46" s="533"/>
      <c r="D46" s="533"/>
      <c r="E46" s="533"/>
      <c r="F46" s="533"/>
      <c r="G46" s="533"/>
      <c r="H46" s="534"/>
      <c r="I46" s="306">
        <f>+I43+I44+I45</f>
        <v>0</v>
      </c>
      <c r="J46" s="305"/>
      <c r="K46" s="307">
        <f>+K43+K44+K45</f>
        <v>0</v>
      </c>
      <c r="L46" s="308"/>
      <c r="M46" s="234"/>
      <c r="N46" s="230"/>
    </row>
    <row r="47" spans="1:17" s="40" customFormat="1" ht="15" customHeight="1" thickBot="1">
      <c r="A47" s="528" t="s">
        <v>245</v>
      </c>
      <c r="B47" s="507"/>
      <c r="C47" s="507"/>
      <c r="D47" s="507"/>
      <c r="E47" s="507"/>
      <c r="F47" s="507"/>
      <c r="G47" s="507"/>
      <c r="H47" s="529"/>
      <c r="I47" s="309">
        <f>I40-I46</f>
        <v>0</v>
      </c>
      <c r="J47" s="310"/>
      <c r="K47" s="309">
        <f>K40-K46</f>
        <v>0</v>
      </c>
      <c r="L47" s="182"/>
      <c r="M47" s="234"/>
      <c r="N47" s="230"/>
    </row>
    <row r="48" spans="1:17" s="40" customFormat="1" ht="1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234"/>
      <c r="N48" s="230"/>
      <c r="P48" s="239"/>
      <c r="Q48" s="41"/>
    </row>
    <row r="49" spans="1:23" s="40" customFormat="1" ht="1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234"/>
      <c r="N49" s="230"/>
      <c r="S49"/>
    </row>
    <row r="50" spans="1:23" s="40" customFormat="1" ht="15" customHeight="1">
      <c r="A50" s="445" t="s">
        <v>176</v>
      </c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234"/>
      <c r="N50" s="230"/>
    </row>
    <row r="51" spans="1:23" s="40" customFormat="1" ht="15" customHeight="1" thickBot="1">
      <c r="A51" s="282"/>
      <c r="B51" s="282"/>
      <c r="C51" s="282"/>
      <c r="D51" s="282"/>
      <c r="E51" s="282"/>
      <c r="F51" s="282"/>
      <c r="G51" s="282"/>
      <c r="H51" s="282"/>
      <c r="I51" s="282"/>
      <c r="J51" s="98"/>
      <c r="K51" s="98"/>
      <c r="L51" s="98"/>
      <c r="M51" s="234"/>
      <c r="N51" s="230"/>
      <c r="W51"/>
    </row>
    <row r="52" spans="1:23" s="40" customFormat="1" ht="15" customHeight="1">
      <c r="A52" s="521" t="s">
        <v>100</v>
      </c>
      <c r="B52" s="522"/>
      <c r="C52" s="522" t="s">
        <v>156</v>
      </c>
      <c r="D52" s="522"/>
      <c r="E52" s="522"/>
      <c r="F52" s="522"/>
      <c r="G52" s="525" t="s">
        <v>124</v>
      </c>
      <c r="H52" s="525"/>
      <c r="I52" s="525">
        <v>2014</v>
      </c>
      <c r="J52" s="525"/>
      <c r="K52" s="525"/>
      <c r="L52" s="527"/>
      <c r="M52" s="234"/>
      <c r="N52" s="230"/>
    </row>
    <row r="53" spans="1:23" s="40" customFormat="1" ht="15" customHeight="1">
      <c r="A53" s="523"/>
      <c r="B53" s="524"/>
      <c r="C53" s="524"/>
      <c r="D53" s="524"/>
      <c r="E53" s="524"/>
      <c r="F53" s="524"/>
      <c r="G53" s="526"/>
      <c r="H53" s="526"/>
      <c r="I53" s="504" t="s">
        <v>109</v>
      </c>
      <c r="J53" s="504"/>
      <c r="K53" s="505" t="s">
        <v>90</v>
      </c>
      <c r="L53" s="506"/>
      <c r="M53" s="234"/>
      <c r="N53" s="230"/>
    </row>
    <row r="54" spans="1:23" s="40" customFormat="1" ht="15" customHeight="1">
      <c r="A54" s="485"/>
      <c r="B54" s="486"/>
      <c r="C54" s="487"/>
      <c r="D54" s="488"/>
      <c r="E54" s="488"/>
      <c r="F54" s="488"/>
      <c r="G54" s="489"/>
      <c r="H54" s="490"/>
      <c r="I54" s="491"/>
      <c r="J54" s="491"/>
      <c r="K54" s="491"/>
      <c r="L54" s="492"/>
      <c r="M54" s="234"/>
      <c r="N54" s="230"/>
    </row>
    <row r="55" spans="1:23" s="40" customFormat="1" ht="15" customHeight="1">
      <c r="A55" s="485"/>
      <c r="B55" s="486"/>
      <c r="C55" s="487"/>
      <c r="D55" s="488"/>
      <c r="E55" s="488"/>
      <c r="F55" s="488"/>
      <c r="G55" s="489"/>
      <c r="H55" s="490"/>
      <c r="I55" s="491"/>
      <c r="J55" s="491"/>
      <c r="K55" s="491"/>
      <c r="L55" s="492"/>
      <c r="M55" s="234"/>
      <c r="N55" s="230"/>
    </row>
    <row r="56" spans="1:23" s="40" customFormat="1" ht="15" customHeight="1">
      <c r="A56" s="485"/>
      <c r="B56" s="486"/>
      <c r="C56" s="487"/>
      <c r="D56" s="488"/>
      <c r="E56" s="488"/>
      <c r="F56" s="488"/>
      <c r="G56" s="489"/>
      <c r="H56" s="490"/>
      <c r="I56" s="491"/>
      <c r="J56" s="491"/>
      <c r="K56" s="491"/>
      <c r="L56" s="492"/>
      <c r="M56" s="234"/>
      <c r="N56" s="230"/>
    </row>
    <row r="57" spans="1:23" s="40" customFormat="1" ht="15" customHeight="1">
      <c r="A57" s="485"/>
      <c r="B57" s="486"/>
      <c r="C57" s="487"/>
      <c r="D57" s="488"/>
      <c r="E57" s="488"/>
      <c r="F57" s="488"/>
      <c r="G57" s="489"/>
      <c r="H57" s="490"/>
      <c r="I57" s="491"/>
      <c r="J57" s="491"/>
      <c r="K57" s="491"/>
      <c r="L57" s="492"/>
      <c r="M57" s="234"/>
      <c r="N57" s="230"/>
    </row>
    <row r="58" spans="1:23" s="40" customFormat="1" ht="15" customHeight="1" thickBot="1">
      <c r="A58" s="493"/>
      <c r="B58" s="494"/>
      <c r="C58" s="495"/>
      <c r="D58" s="496"/>
      <c r="E58" s="496"/>
      <c r="F58" s="496"/>
      <c r="G58" s="497"/>
      <c r="H58" s="498"/>
      <c r="I58" s="499"/>
      <c r="J58" s="499"/>
      <c r="K58" s="499"/>
      <c r="L58" s="500"/>
      <c r="M58" s="234"/>
      <c r="N58" s="230"/>
    </row>
    <row r="59" spans="1:23" s="40" customFormat="1" ht="15" customHeight="1" thickBo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234"/>
      <c r="N59" s="230"/>
    </row>
    <row r="60" spans="1:23" s="40" customFormat="1" ht="15" customHeight="1">
      <c r="A60" s="510" t="s">
        <v>177</v>
      </c>
      <c r="B60" s="511"/>
      <c r="C60" s="511"/>
      <c r="D60" s="511"/>
      <c r="E60" s="511"/>
      <c r="F60" s="511"/>
      <c r="G60" s="511"/>
      <c r="H60" s="511"/>
      <c r="I60" s="512"/>
      <c r="J60" s="513"/>
      <c r="K60" s="513"/>
      <c r="L60" s="514"/>
      <c r="M60" s="234"/>
      <c r="N60" s="230"/>
    </row>
    <row r="61" spans="1:23" s="40" customFormat="1" ht="15" customHeight="1">
      <c r="A61" s="515" t="s">
        <v>178</v>
      </c>
      <c r="B61" s="516"/>
      <c r="C61" s="516"/>
      <c r="D61" s="516"/>
      <c r="E61" s="516"/>
      <c r="F61" s="516"/>
      <c r="G61" s="516"/>
      <c r="H61" s="517"/>
      <c r="I61" s="518"/>
      <c r="J61" s="519"/>
      <c r="K61" s="519"/>
      <c r="L61" s="520"/>
      <c r="M61" s="234"/>
      <c r="N61" s="230"/>
    </row>
    <row r="62" spans="1:23" s="40" customFormat="1" ht="15" customHeight="1">
      <c r="A62" s="469" t="s">
        <v>179</v>
      </c>
      <c r="B62" s="470"/>
      <c r="C62" s="470"/>
      <c r="D62" s="470"/>
      <c r="E62" s="470"/>
      <c r="F62" s="470"/>
      <c r="G62" s="470"/>
      <c r="H62" s="470"/>
      <c r="I62" s="471"/>
      <c r="J62" s="471"/>
      <c r="K62" s="471"/>
      <c r="L62" s="472"/>
      <c r="M62" s="234"/>
      <c r="N62" s="230"/>
    </row>
    <row r="63" spans="1:23" s="40" customFormat="1" ht="15" customHeight="1" thickBot="1">
      <c r="A63" s="473" t="s">
        <v>180</v>
      </c>
      <c r="B63" s="474"/>
      <c r="C63" s="474"/>
      <c r="D63" s="474"/>
      <c r="E63" s="474"/>
      <c r="F63" s="474"/>
      <c r="G63" s="474"/>
      <c r="H63" s="474"/>
      <c r="I63" s="475"/>
      <c r="J63" s="475"/>
      <c r="K63" s="475"/>
      <c r="L63" s="476"/>
      <c r="M63" s="234"/>
      <c r="N63" s="230"/>
    </row>
    <row r="64" spans="1:23" s="40" customFormat="1" ht="15" customHeight="1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34"/>
      <c r="N64" s="230"/>
    </row>
    <row r="65" spans="1:14" s="40" customFormat="1" ht="15" customHeight="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34"/>
      <c r="N65" s="230"/>
    </row>
    <row r="66" spans="1:14" s="40" customFormat="1" ht="15" customHeigh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34"/>
      <c r="N66" s="230"/>
    </row>
    <row r="67" spans="1:14" s="40" customFormat="1" ht="15" customHeight="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34"/>
      <c r="N67" s="230"/>
    </row>
    <row r="68" spans="1:14" s="40" customFormat="1" ht="15" customHeight="1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34"/>
      <c r="N68" s="230"/>
    </row>
    <row r="69" spans="1:14" s="40" customFormat="1" ht="15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34"/>
      <c r="N69" s="230"/>
    </row>
    <row r="70" spans="1:14" s="40" customFormat="1" ht="15" customHeight="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34"/>
      <c r="N70" s="230"/>
    </row>
    <row r="71" spans="1:14" s="40" customFormat="1" ht="15" customHeight="1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34"/>
      <c r="N71" s="230"/>
    </row>
    <row r="72" spans="1:14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</row>
    <row r="73" spans="1:14" s="79" customFormat="1" ht="32.450000000000003" customHeight="1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N73" s="233"/>
    </row>
    <row r="74" spans="1:14" ht="30.6" customHeight="1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</row>
    <row r="75" spans="1:14" ht="6.6" customHeight="1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</row>
    <row r="76" spans="1:14" ht="12.6" customHeight="1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</row>
    <row r="77" spans="1:14" ht="12.6" customHeight="1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</row>
    <row r="78" spans="1:14" ht="13.5" customHeight="1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</row>
    <row r="79" spans="1:14" ht="29.25" customHeight="1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</row>
    <row r="80" spans="1:14" ht="36.75" customHeight="1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</row>
    <row r="81" spans="1:12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</row>
    <row r="82" spans="1:12" ht="15" customHeight="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</row>
    <row r="83" spans="1:12" ht="4.1500000000000004" customHeight="1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</row>
    <row r="84" spans="1:12" ht="19.5" customHeight="1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</row>
    <row r="85" spans="1:12" ht="19.5" customHeight="1"/>
    <row r="86" spans="1:12" ht="15" customHeight="1"/>
    <row r="87" spans="1:12" ht="15" customHeight="1"/>
    <row r="88" spans="1:12" ht="15" customHeight="1"/>
    <row r="89" spans="1:12" ht="15" customHeight="1"/>
    <row r="90" spans="1:12" ht="15" customHeight="1"/>
    <row r="91" spans="1:12" ht="4.5" customHeight="1"/>
    <row r="92" spans="1:12" ht="20.25" customHeight="1"/>
    <row r="93" spans="1:12" ht="16.5" customHeight="1"/>
    <row r="94" spans="1:12" ht="20.25" customHeight="1"/>
    <row r="95" spans="1:12" ht="20.25" customHeight="1"/>
    <row r="96" spans="1:12">
      <c r="B96" s="71"/>
    </row>
    <row r="97" spans="2:2">
      <c r="B97" s="71"/>
    </row>
  </sheetData>
  <sheetProtection algorithmName="SHA-512" hashValue="XmzSTrBOKLjYIsIpwazMzsKdyX/IlZCk/YwUue2DhigCu/thZ4daxo5i7Xagus3ifRFaK5cMw3mwOqB4x3noNA==" saltValue="L1is8QyJ5JkPvAIIC4xcOw==" spinCount="100000" sheet="1" objects="1" scenarios="1" selectLockedCells="1"/>
  <mergeCells count="83">
    <mergeCell ref="A14:H14"/>
    <mergeCell ref="A8:H8"/>
    <mergeCell ref="A1:L1"/>
    <mergeCell ref="A4:L4"/>
    <mergeCell ref="I6:J6"/>
    <mergeCell ref="K6:L6"/>
    <mergeCell ref="A7:F7"/>
    <mergeCell ref="A9:D9"/>
    <mergeCell ref="A10:H10"/>
    <mergeCell ref="A11:H11"/>
    <mergeCell ref="A12:H12"/>
    <mergeCell ref="A13:H13"/>
    <mergeCell ref="A17:H17"/>
    <mergeCell ref="A18:H18"/>
    <mergeCell ref="A16:H16"/>
    <mergeCell ref="A20:H20"/>
    <mergeCell ref="A21:H21"/>
    <mergeCell ref="A26:H26"/>
    <mergeCell ref="A27:H27"/>
    <mergeCell ref="A28:H28"/>
    <mergeCell ref="A29:H29"/>
    <mergeCell ref="A19:H19"/>
    <mergeCell ref="A22:H22"/>
    <mergeCell ref="A23:H23"/>
    <mergeCell ref="A15:H15"/>
    <mergeCell ref="A60:H60"/>
    <mergeCell ref="I60:L60"/>
    <mergeCell ref="A61:H61"/>
    <mergeCell ref="I61:L61"/>
    <mergeCell ref="A52:B53"/>
    <mergeCell ref="C52:F53"/>
    <mergeCell ref="G52:H53"/>
    <mergeCell ref="I52:L52"/>
    <mergeCell ref="A47:H47"/>
    <mergeCell ref="A43:H43"/>
    <mergeCell ref="A44:H44"/>
    <mergeCell ref="A45:H45"/>
    <mergeCell ref="A46:H46"/>
    <mergeCell ref="A40:H40"/>
    <mergeCell ref="A31:H31"/>
    <mergeCell ref="A32:H32"/>
    <mergeCell ref="A35:H35"/>
    <mergeCell ref="A36:H36"/>
    <mergeCell ref="A37:H37"/>
    <mergeCell ref="I53:J53"/>
    <mergeCell ref="A50:L50"/>
    <mergeCell ref="K53:L53"/>
    <mergeCell ref="A38:H38"/>
    <mergeCell ref="A54:B54"/>
    <mergeCell ref="C54:F54"/>
    <mergeCell ref="G54:H54"/>
    <mergeCell ref="I54:J54"/>
    <mergeCell ref="K54:L54"/>
    <mergeCell ref="C58:F58"/>
    <mergeCell ref="G58:H58"/>
    <mergeCell ref="I58:J58"/>
    <mergeCell ref="K58:L58"/>
    <mergeCell ref="A55:B55"/>
    <mergeCell ref="C55:F55"/>
    <mergeCell ref="G55:H55"/>
    <mergeCell ref="I55:J55"/>
    <mergeCell ref="K55:L55"/>
    <mergeCell ref="A56:B56"/>
    <mergeCell ref="C56:F56"/>
    <mergeCell ref="G56:H56"/>
    <mergeCell ref="I56:J56"/>
    <mergeCell ref="K56:L56"/>
    <mergeCell ref="A62:H62"/>
    <mergeCell ref="I62:L62"/>
    <mergeCell ref="A63:H63"/>
    <mergeCell ref="I63:L63"/>
    <mergeCell ref="A25:D25"/>
    <mergeCell ref="E25:H25"/>
    <mergeCell ref="I25:L25"/>
    <mergeCell ref="A30:H30"/>
    <mergeCell ref="A33:H33"/>
    <mergeCell ref="A34:H34"/>
    <mergeCell ref="A57:B57"/>
    <mergeCell ref="C57:F57"/>
    <mergeCell ref="G57:H57"/>
    <mergeCell ref="I57:J57"/>
    <mergeCell ref="K57:L57"/>
    <mergeCell ref="A58:B5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Q52"/>
  <sheetViews>
    <sheetView showGridLines="0" topLeftCell="A17" workbookViewId="0">
      <selection activeCell="K17" sqref="K17"/>
    </sheetView>
  </sheetViews>
  <sheetFormatPr defaultColWidth="9.140625" defaultRowHeight="12.75"/>
  <cols>
    <col min="1" max="7" width="7" style="34" customWidth="1"/>
    <col min="8" max="8" width="12.85546875" style="34" customWidth="1"/>
    <col min="9" max="12" width="12" style="34" customWidth="1"/>
    <col min="13" max="13" width="9.140625" style="34"/>
    <col min="14" max="14" width="9.140625" style="34" customWidth="1"/>
    <col min="15" max="15" width="7.42578125" style="34" customWidth="1"/>
    <col min="16" max="16384" width="9.140625" style="34"/>
  </cols>
  <sheetData>
    <row r="1" spans="1:17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7" s="32" customFormat="1" ht="2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7" ht="21" customHeight="1" thickBot="1">
      <c r="A3" s="33"/>
      <c r="B3" s="33"/>
      <c r="C3" s="33"/>
      <c r="D3" s="33"/>
      <c r="E3" s="33"/>
    </row>
    <row r="4" spans="1:17" s="40" customFormat="1" ht="30.75" customHeight="1" thickBot="1">
      <c r="A4" s="459" t="s">
        <v>134</v>
      </c>
      <c r="B4" s="460"/>
      <c r="C4" s="460"/>
      <c r="D4" s="460"/>
      <c r="E4" s="460"/>
      <c r="F4" s="460"/>
      <c r="G4" s="460"/>
      <c r="H4" s="460"/>
      <c r="I4" s="460"/>
      <c r="J4" s="460"/>
      <c r="K4" s="554"/>
      <c r="L4" s="555"/>
      <c r="M4" s="41"/>
    </row>
    <row r="5" spans="1:17" s="78" customFormat="1" ht="30.75" customHeight="1" thickBot="1">
      <c r="A5" s="75"/>
      <c r="B5" s="75"/>
      <c r="C5" s="75"/>
      <c r="D5" s="75"/>
      <c r="E5" s="75"/>
      <c r="F5" s="75"/>
      <c r="G5" s="75"/>
      <c r="H5" s="75"/>
      <c r="I5" s="79"/>
      <c r="J5" s="79"/>
      <c r="K5" s="79"/>
      <c r="L5" s="79"/>
    </row>
    <row r="6" spans="1:17" s="78" customFormat="1" ht="21.75" customHeight="1" thickBot="1">
      <c r="A6" s="75"/>
      <c r="B6" s="75"/>
      <c r="C6" s="75"/>
      <c r="D6" s="75"/>
      <c r="E6" s="75"/>
      <c r="F6" s="75"/>
      <c r="G6" s="75"/>
      <c r="H6" s="75"/>
      <c r="I6" s="440">
        <v>2013</v>
      </c>
      <c r="J6" s="441"/>
      <c r="K6" s="462">
        <v>2014</v>
      </c>
      <c r="L6" s="463"/>
      <c r="M6" s="99"/>
    </row>
    <row r="7" spans="1:17" s="78" customFormat="1" ht="6.75" customHeight="1" thickBot="1">
      <c r="A7" s="75"/>
      <c r="B7" s="75"/>
      <c r="C7" s="75"/>
      <c r="D7" s="75"/>
      <c r="E7" s="75"/>
      <c r="F7" s="75"/>
      <c r="G7" s="75"/>
      <c r="H7" s="75"/>
      <c r="I7" s="100"/>
      <c r="J7" s="100"/>
      <c r="K7" s="100"/>
      <c r="L7" s="100"/>
      <c r="M7" s="99"/>
    </row>
    <row r="8" spans="1:17" s="78" customFormat="1" ht="30.75" customHeight="1" thickBot="1">
      <c r="A8" s="75"/>
      <c r="B8" s="75"/>
      <c r="C8" s="75"/>
      <c r="D8" s="75"/>
      <c r="E8" s="75"/>
      <c r="F8" s="75"/>
      <c r="G8" s="75"/>
      <c r="H8" s="75"/>
      <c r="I8" s="87" t="s">
        <v>103</v>
      </c>
      <c r="J8" s="88" t="s">
        <v>107</v>
      </c>
      <c r="K8" s="89" t="s">
        <v>103</v>
      </c>
      <c r="L8" s="90" t="s">
        <v>107</v>
      </c>
      <c r="M8" s="99"/>
      <c r="N8" s="558" t="s">
        <v>243</v>
      </c>
      <c r="O8" s="559"/>
      <c r="P8" s="559"/>
      <c r="Q8" s="560"/>
    </row>
    <row r="9" spans="1:17" s="92" customFormat="1" ht="15.75" customHeight="1" thickBot="1">
      <c r="A9" s="556" t="s">
        <v>65</v>
      </c>
      <c r="B9" s="445"/>
      <c r="C9" s="445"/>
      <c r="D9" s="445"/>
      <c r="E9" s="445"/>
      <c r="F9" s="557"/>
      <c r="G9" s="557"/>
      <c r="H9" s="557"/>
      <c r="I9" s="98"/>
      <c r="J9" s="98"/>
      <c r="K9" s="98"/>
      <c r="L9" s="98"/>
    </row>
    <row r="10" spans="1:17" s="92" customFormat="1" ht="15.75" customHeight="1">
      <c r="A10" s="530" t="s">
        <v>14</v>
      </c>
      <c r="B10" s="531"/>
      <c r="C10" s="531"/>
      <c r="D10" s="531"/>
      <c r="E10" s="531"/>
      <c r="F10" s="531"/>
      <c r="G10" s="531"/>
      <c r="H10" s="531"/>
      <c r="I10" s="16"/>
      <c r="J10" s="16"/>
      <c r="K10" s="16"/>
      <c r="L10" s="5"/>
      <c r="M10" s="139"/>
      <c r="N10" s="270" t="str">
        <f>IF('2. Informazioni patrimoniali'!I10+'2. Informazioni patrimoniali'!I26-'3. Attivita imm e non imm'!I10-'3. Attivita imm e non imm'!I23=0,"0","errore")</f>
        <v>0</v>
      </c>
      <c r="O10" s="270" t="str">
        <f>IF('2. Informazioni patrimoniali'!J10+'2. Informazioni patrimoniali'!J26-'3. Attivita imm e non imm'!J10-'3. Attivita imm e non imm'!J23=0,"0","errore")</f>
        <v>0</v>
      </c>
      <c r="P10" s="270" t="str">
        <f>IF('2. Informazioni patrimoniali'!K10+'2. Informazioni patrimoniali'!K26-'3. Attivita imm e non imm'!K10-'3. Attivita imm e non imm'!K23=0,"0","errore")</f>
        <v>0</v>
      </c>
      <c r="Q10" s="270" t="str">
        <f>IF('2. Informazioni patrimoniali'!L10+'2. Informazioni patrimoniali'!L26-'3. Attivita imm e non imm'!L10-'3. Attivita imm e non imm'!L23=0,"0","errore")</f>
        <v>0</v>
      </c>
    </row>
    <row r="11" spans="1:17" s="40" customFormat="1" ht="15" customHeight="1">
      <c r="A11" s="442" t="s">
        <v>26</v>
      </c>
      <c r="B11" s="533"/>
      <c r="C11" s="533"/>
      <c r="D11" s="533"/>
      <c r="E11" s="533"/>
      <c r="F11" s="533"/>
      <c r="G11" s="533"/>
      <c r="H11" s="533"/>
      <c r="I11" s="267"/>
      <c r="J11" s="267"/>
      <c r="K11" s="267"/>
      <c r="L11" s="287"/>
      <c r="M11" s="41"/>
      <c r="N11" s="270" t="str">
        <f>IF('2. Informazioni patrimoniali'!I11+'2. Informazioni patrimoniali'!I27-'3. Attivita imm e non imm'!I11-'3. Attivita imm e non imm'!I24=0,"0","errore")</f>
        <v>0</v>
      </c>
      <c r="O11" s="270" t="str">
        <f>IF('2. Informazioni patrimoniali'!J11+'2. Informazioni patrimoniali'!J27-'3. Attivita imm e non imm'!J11-'3. Attivita imm e non imm'!J24=0,"0","errore")</f>
        <v>0</v>
      </c>
      <c r="P11" s="270" t="str">
        <f>IF('2. Informazioni patrimoniali'!K11+'2. Informazioni patrimoniali'!K27-'3. Attivita imm e non imm'!K11-'3. Attivita imm e non imm'!K24=0,"0","errore")</f>
        <v>0</v>
      </c>
      <c r="Q11" s="270" t="str">
        <f>IF('2. Informazioni patrimoniali'!L11+'2. Informazioni patrimoniali'!L27-'3. Attivita imm e non imm'!L11-'3. Attivita imm e non imm'!L24=0,"0","errore")</f>
        <v>0</v>
      </c>
    </row>
    <row r="12" spans="1:17" s="40" customFormat="1" ht="15" customHeight="1">
      <c r="A12" s="571" t="s">
        <v>64</v>
      </c>
      <c r="B12" s="533"/>
      <c r="C12" s="533"/>
      <c r="D12" s="533"/>
      <c r="E12" s="533"/>
      <c r="F12" s="533"/>
      <c r="G12" s="533"/>
      <c r="H12" s="533"/>
      <c r="I12" s="267"/>
      <c r="J12" s="267"/>
      <c r="K12" s="267"/>
      <c r="L12" s="287"/>
      <c r="M12" s="41"/>
      <c r="N12" s="270" t="str">
        <f>IF('2. Informazioni patrimoniali'!I12+'2. Informazioni patrimoniali'!I13+'2. Informazioni patrimoniali'!I28+'2. Informazioni patrimoniali'!I29-'3. Attivita imm e non imm'!I12-'3. Attivita imm e non imm'!I25=0,"0","errore")</f>
        <v>0</v>
      </c>
      <c r="O12" s="270" t="str">
        <f>IF('2. Informazioni patrimoniali'!J12+'2. Informazioni patrimoniali'!J13+'2. Informazioni patrimoniali'!J28+'2. Informazioni patrimoniali'!J29-'3. Attivita imm e non imm'!J12-'3. Attivita imm e non imm'!J25=0,"0","errore")</f>
        <v>0</v>
      </c>
      <c r="P12" s="270" t="str">
        <f>IF('2. Informazioni patrimoniali'!K12+'2. Informazioni patrimoniali'!K13+'2. Informazioni patrimoniali'!K28+'2. Informazioni patrimoniali'!K29-'3. Attivita imm e non imm'!K12-'3. Attivita imm e non imm'!K25=0,"0","errore")</f>
        <v>0</v>
      </c>
      <c r="Q12" s="270" t="str">
        <f>IF('2. Informazioni patrimoniali'!L12+'2. Informazioni patrimoniali'!L13+'2. Informazioni patrimoniali'!L28+'2. Informazioni patrimoniali'!L29-'3. Attivita imm e non imm'!L12-'3. Attivita imm e non imm'!L25=0,"0","errore")</f>
        <v>0</v>
      </c>
    </row>
    <row r="13" spans="1:17" s="40" customFormat="1" ht="15" customHeight="1">
      <c r="A13" s="442" t="s">
        <v>30</v>
      </c>
      <c r="B13" s="533"/>
      <c r="C13" s="533"/>
      <c r="D13" s="533"/>
      <c r="E13" s="533"/>
      <c r="F13" s="533"/>
      <c r="G13" s="533"/>
      <c r="H13" s="533"/>
      <c r="I13" s="267"/>
      <c r="J13" s="267"/>
      <c r="K13" s="267"/>
      <c r="L13" s="287"/>
      <c r="M13" s="41"/>
      <c r="N13" s="270" t="str">
        <f>IF('2. Informazioni patrimoniali'!I15+'2. Informazioni patrimoniali'!I16+'2. Informazioni patrimoniali'!I31+'2. Informazioni patrimoniali'!I32-'3. Attivita imm e non imm'!I13-'3. Attivita imm e non imm'!I26=0,"0","errore")</f>
        <v>0</v>
      </c>
      <c r="O13" s="270" t="str">
        <f>IF('2. Informazioni patrimoniali'!J15+'2. Informazioni patrimoniali'!J16+'2. Informazioni patrimoniali'!J31+'2. Informazioni patrimoniali'!J32-'3. Attivita imm e non imm'!J13-'3. Attivita imm e non imm'!J26=0,"0","errore")</f>
        <v>0</v>
      </c>
      <c r="P13" s="270" t="str">
        <f>IF('2. Informazioni patrimoniali'!K15+'2. Informazioni patrimoniali'!K16+'2. Informazioni patrimoniali'!K31+'2. Informazioni patrimoniali'!K32-'3. Attivita imm e non imm'!K13-'3. Attivita imm e non imm'!K26=0,"0","errore")</f>
        <v>0</v>
      </c>
      <c r="Q13" s="270" t="str">
        <f>IF('2. Informazioni patrimoniali'!L15+'2. Informazioni patrimoniali'!L16+'2. Informazioni patrimoniali'!L31+'2. Informazioni patrimoniali'!L32-'3. Attivita imm e non imm'!L13-'3. Attivita imm e non imm'!L26=0,"0","errore")</f>
        <v>0</v>
      </c>
    </row>
    <row r="14" spans="1:17" s="40" customFormat="1" ht="15" customHeight="1">
      <c r="A14" s="469" t="s">
        <v>16</v>
      </c>
      <c r="B14" s="533"/>
      <c r="C14" s="533"/>
      <c r="D14" s="533"/>
      <c r="E14" s="533"/>
      <c r="F14" s="533"/>
      <c r="G14" s="533"/>
      <c r="H14" s="533"/>
      <c r="I14" s="267"/>
      <c r="J14" s="267"/>
      <c r="K14" s="267"/>
      <c r="L14" s="287"/>
      <c r="M14" s="41"/>
      <c r="N14" s="270" t="str">
        <f>IF('2. Informazioni patrimoniali'!I17-'3. Attivita imm e non imm'!I14-'3. Attivita imm e non imm'!I27=0,"0","errore")</f>
        <v>0</v>
      </c>
      <c r="O14" s="270" t="str">
        <f>IF('2. Informazioni patrimoniali'!J17-'3. Attivita imm e non imm'!J14-'3. Attivita imm e non imm'!J27=0,"0","errore")</f>
        <v>0</v>
      </c>
      <c r="P14" s="270" t="str">
        <f>IF('2. Informazioni patrimoniali'!K17-'3. Attivita imm e non imm'!K14-'3. Attivita imm e non imm'!K27=0,"0","errore")</f>
        <v>0</v>
      </c>
      <c r="Q14" s="270" t="str">
        <f>IF('2. Informazioni patrimoniali'!L17-'3. Attivita imm e non imm'!L14-'3. Attivita imm e non imm'!L27=0,"0","errore")</f>
        <v>0</v>
      </c>
    </row>
    <row r="15" spans="1:17" s="40" customFormat="1" ht="15" customHeight="1">
      <c r="A15" s="469" t="s">
        <v>17</v>
      </c>
      <c r="B15" s="533"/>
      <c r="C15" s="533"/>
      <c r="D15" s="533"/>
      <c r="E15" s="533"/>
      <c r="F15" s="533"/>
      <c r="G15" s="533"/>
      <c r="H15" s="533"/>
      <c r="I15" s="267"/>
      <c r="J15" s="267"/>
      <c r="K15" s="267"/>
      <c r="L15" s="287"/>
      <c r="M15" s="41"/>
      <c r="N15" s="270" t="str">
        <f>IF('2. Informazioni patrimoniali'!I18+'2. Informazioni patrimoniali'!I33-'3. Attivita imm e non imm'!I15-'3. Attivita imm e non imm'!I28=0,"0","errore")</f>
        <v>0</v>
      </c>
      <c r="O15" s="270" t="str">
        <f>IF('2. Informazioni patrimoniali'!J18+'2. Informazioni patrimoniali'!J33-'3. Attivita imm e non imm'!J15-'3. Attivita imm e non imm'!J28=0,"0","errore")</f>
        <v>0</v>
      </c>
      <c r="P15" s="270" t="str">
        <f>IF('2. Informazioni patrimoniali'!K18+'2. Informazioni patrimoniali'!K33-'3. Attivita imm e non imm'!K15-'3. Attivita imm e non imm'!K28=0,"0","errore")</f>
        <v>0</v>
      </c>
      <c r="Q15" s="270" t="str">
        <f>IF('2. Informazioni patrimoniali'!L18+'2. Informazioni patrimoniali'!L33-'3. Attivita imm e non imm'!L15-'3. Attivita imm e non imm'!L28=0,"0","errore")</f>
        <v>0</v>
      </c>
    </row>
    <row r="16" spans="1:17" s="40" customFormat="1" ht="15" customHeight="1">
      <c r="A16" s="469" t="s">
        <v>18</v>
      </c>
      <c r="B16" s="470"/>
      <c r="C16" s="470"/>
      <c r="D16" s="470"/>
      <c r="E16" s="470"/>
      <c r="F16" s="470"/>
      <c r="G16" s="470"/>
      <c r="H16" s="470"/>
      <c r="I16" s="267"/>
      <c r="J16" s="267"/>
      <c r="K16" s="267"/>
      <c r="L16" s="287"/>
      <c r="M16" s="41"/>
      <c r="N16" s="270" t="str">
        <f>IF('2. Informazioni patrimoniali'!I19+'2. Informazioni patrimoniali'!I34-'3. Attivita imm e non imm'!I16-'3. Attivita imm e non imm'!I29=0,"0","errore")</f>
        <v>0</v>
      </c>
      <c r="O16" s="270" t="str">
        <f>IF('2. Informazioni patrimoniali'!J19+'2. Informazioni patrimoniali'!J34-'3. Attivita imm e non imm'!J16-'3. Attivita imm e non imm'!J29=0,"0","errore")</f>
        <v>0</v>
      </c>
      <c r="P16" s="270" t="str">
        <f>IF('2. Informazioni patrimoniali'!K19+'2. Informazioni patrimoniali'!K34-'3. Attivita imm e non imm'!K16-'3. Attivita imm e non imm'!K29=0,"0","errore")</f>
        <v>0</v>
      </c>
      <c r="Q16" s="270" t="str">
        <f>IF('2. Informazioni patrimoniali'!L19+'2. Informazioni patrimoniali'!L34-'3. Attivita imm e non imm'!L16-'3. Attivita imm e non imm'!L29=0,"0","errore")</f>
        <v>0</v>
      </c>
    </row>
    <row r="17" spans="1:17" s="40" customFormat="1" ht="15" customHeight="1">
      <c r="A17" s="501" t="s">
        <v>217</v>
      </c>
      <c r="B17" s="502"/>
      <c r="C17" s="502"/>
      <c r="D17" s="502"/>
      <c r="E17" s="502"/>
      <c r="F17" s="502"/>
      <c r="G17" s="502"/>
      <c r="H17" s="502"/>
      <c r="I17" s="267"/>
      <c r="J17" s="267"/>
      <c r="K17" s="267"/>
      <c r="L17" s="287"/>
      <c r="M17" s="41"/>
      <c r="N17" s="270" t="str">
        <f>IF('2. Informazioni patrimoniali'!I20+'2. Informazioni patrimoniali'!I35-'3. Attivita imm e non imm'!I17-'3. Attivita imm e non imm'!I30=0,"0","errore")</f>
        <v>0</v>
      </c>
      <c r="O17" s="270" t="str">
        <f>IF('2. Informazioni patrimoniali'!J20+'2. Informazioni patrimoniali'!J35-'3. Attivita imm e non imm'!J17-'3. Attivita imm e non imm'!J30=0,"0","errore")</f>
        <v>0</v>
      </c>
      <c r="P17" s="270" t="str">
        <f>IF('2. Informazioni patrimoniali'!K20+'2. Informazioni patrimoniali'!K35-'3. Attivita imm e non imm'!K17-'3. Attivita imm e non imm'!K30=0,"0","errore")</f>
        <v>0</v>
      </c>
      <c r="Q17" s="270" t="str">
        <f>IF('2. Informazioni patrimoniali'!L20+'2. Informazioni patrimoniali'!L35-'3. Attivita imm e non imm'!L17-'3. Attivita imm e non imm'!L30=0,"0","errore")</f>
        <v>0</v>
      </c>
    </row>
    <row r="18" spans="1:17" s="40" customFormat="1" ht="15" customHeight="1">
      <c r="A18" s="501" t="s">
        <v>240</v>
      </c>
      <c r="B18" s="502"/>
      <c r="C18" s="502"/>
      <c r="D18" s="502"/>
      <c r="E18" s="502"/>
      <c r="F18" s="502"/>
      <c r="G18" s="502"/>
      <c r="H18" s="502"/>
      <c r="I18" s="267"/>
      <c r="J18" s="267"/>
      <c r="K18" s="267"/>
      <c r="L18" s="287"/>
      <c r="M18" s="41"/>
      <c r="N18" s="270" t="str">
        <f>IF('2. Informazioni patrimoniali'!I21+'2. Informazioni patrimoniali'!I36-'3. Attivita imm e non imm'!I18-'3. Attivita imm e non imm'!I31=0,"0","errore")</f>
        <v>0</v>
      </c>
      <c r="O18" s="270" t="str">
        <f>IF('2. Informazioni patrimoniali'!J21+'2. Informazioni patrimoniali'!J36-'3. Attivita imm e non imm'!J18-'3. Attivita imm e non imm'!J31=0,"0","errore")</f>
        <v>0</v>
      </c>
      <c r="P18" s="270" t="str">
        <f>IF('2. Informazioni patrimoniali'!K21+'2. Informazioni patrimoniali'!K36-'3. Attivita imm e non imm'!K18-'3. Attivita imm e non imm'!K31=0,"0","errore")</f>
        <v>0</v>
      </c>
      <c r="Q18" s="270" t="str">
        <f>IF('2. Informazioni patrimoniali'!L21+'2. Informazioni patrimoniali'!L36-'3. Attivita imm e non imm'!L18-'3. Attivita imm e non imm'!L31=0,"0","errore")</f>
        <v>0</v>
      </c>
    </row>
    <row r="19" spans="1:17" s="40" customFormat="1" ht="15" customHeight="1">
      <c r="A19" s="469" t="s">
        <v>119</v>
      </c>
      <c r="B19" s="533"/>
      <c r="C19" s="533"/>
      <c r="D19" s="533"/>
      <c r="E19" s="533"/>
      <c r="F19" s="533"/>
      <c r="G19" s="533"/>
      <c r="H19" s="533"/>
      <c r="I19" s="267"/>
      <c r="J19" s="267"/>
      <c r="K19" s="267"/>
      <c r="L19" s="287"/>
      <c r="M19" s="41"/>
      <c r="N19" s="270" t="str">
        <f>IF('2. Informazioni patrimoniali'!I22+'2. Informazioni patrimoniali'!I37-'3. Attivita imm e non imm'!I19-'3. Attivita imm e non imm'!I32=0,"0","errore")</f>
        <v>0</v>
      </c>
      <c r="O19" s="270" t="str">
        <f>IF('2. Informazioni patrimoniali'!J22+'2. Informazioni patrimoniali'!J37-'3. Attivita imm e non imm'!J19-'3. Attivita imm e non imm'!J32=0,"0","errore")</f>
        <v>0</v>
      </c>
      <c r="P19" s="270" t="str">
        <f>IF('2. Informazioni patrimoniali'!K22+'2. Informazioni patrimoniali'!K37-'3. Attivita imm e non imm'!K19-'3. Attivita imm e non imm'!K32=0,"0","errore")</f>
        <v>0</v>
      </c>
      <c r="Q19" s="270" t="str">
        <f>IF('2. Informazioni patrimoniali'!L22+'2. Informazioni patrimoniali'!L37-'3. Attivita imm e non imm'!L19-'3. Attivita imm e non imm'!L32=0,"0","errore")</f>
        <v>0</v>
      </c>
    </row>
    <row r="20" spans="1:17" s="40" customFormat="1" ht="15" customHeight="1" thickBot="1">
      <c r="A20" s="452" t="s">
        <v>147</v>
      </c>
      <c r="B20" s="507"/>
      <c r="C20" s="507"/>
      <c r="D20" s="507"/>
      <c r="E20" s="507"/>
      <c r="F20" s="507"/>
      <c r="G20" s="507"/>
      <c r="H20" s="507"/>
      <c r="I20" s="242">
        <f>I10+I11+I12+I13+I14+I15+I16+I17+I18+I19</f>
        <v>0</v>
      </c>
      <c r="J20" s="242">
        <f t="shared" ref="J20:L20" si="0">J10+J11+J12+J13+J14+J15+J16+J17+J18+J19</f>
        <v>0</v>
      </c>
      <c r="K20" s="242">
        <f t="shared" si="0"/>
        <v>0</v>
      </c>
      <c r="L20" s="93">
        <f t="shared" si="0"/>
        <v>0</v>
      </c>
      <c r="M20" s="41"/>
      <c r="N20" s="270" t="str">
        <f>IF('2. Informazioni patrimoniali'!I40-'3. Attivita imm e non imm'!I20-'3. Attivita imm e non imm'!I33=0,"0","errore")</f>
        <v>0</v>
      </c>
      <c r="O20" s="270" t="str">
        <f>IF('2. Informazioni patrimoniali'!J40-'3. Attivita imm e non imm'!J20-'3. Attivita imm e non imm'!J33=0,"0","errore")</f>
        <v>0</v>
      </c>
      <c r="P20" s="270" t="str">
        <f>IF('2. Informazioni patrimoniali'!K40-'3. Attivita imm e non imm'!K20-'3. Attivita imm e non imm'!K33=0,"0","errore")</f>
        <v>0</v>
      </c>
      <c r="Q20" s="270" t="str">
        <f>IF('2. Informazioni patrimoniali'!L40-'3. Attivita imm e non imm'!L20-'3. Attivita imm e non imm'!L33=0,"0","errore")</f>
        <v>0</v>
      </c>
    </row>
    <row r="22" spans="1:17" ht="15.75" customHeight="1" thickBot="1">
      <c r="A22" s="549" t="s">
        <v>135</v>
      </c>
      <c r="B22" s="438"/>
      <c r="C22" s="438"/>
      <c r="D22" s="438"/>
      <c r="E22" s="438"/>
      <c r="F22" s="550"/>
      <c r="G22" s="550"/>
      <c r="H22" s="550"/>
      <c r="I22" s="98"/>
      <c r="J22" s="98"/>
      <c r="K22" s="98"/>
      <c r="L22" s="98"/>
    </row>
    <row r="23" spans="1:17" s="40" customFormat="1" ht="15" customHeight="1">
      <c r="A23" s="551" t="s">
        <v>14</v>
      </c>
      <c r="B23" s="552"/>
      <c r="C23" s="552"/>
      <c r="D23" s="552"/>
      <c r="E23" s="552"/>
      <c r="F23" s="552"/>
      <c r="G23" s="552"/>
      <c r="H23" s="553"/>
      <c r="I23" s="20"/>
      <c r="J23" s="31"/>
      <c r="K23" s="20"/>
      <c r="L23" s="17"/>
      <c r="M23" s="41"/>
    </row>
    <row r="24" spans="1:17" ht="15" customHeight="1">
      <c r="A24" s="508" t="s">
        <v>26</v>
      </c>
      <c r="B24" s="546"/>
      <c r="C24" s="546"/>
      <c r="D24" s="546"/>
      <c r="E24" s="546"/>
      <c r="F24" s="546"/>
      <c r="G24" s="546"/>
      <c r="H24" s="547"/>
      <c r="I24" s="19"/>
      <c r="J24" s="267"/>
      <c r="K24" s="19"/>
      <c r="L24" s="287"/>
    </row>
    <row r="25" spans="1:17" ht="15" customHeight="1">
      <c r="A25" s="481" t="s">
        <v>64</v>
      </c>
      <c r="B25" s="546"/>
      <c r="C25" s="546"/>
      <c r="D25" s="546"/>
      <c r="E25" s="546"/>
      <c r="F25" s="546"/>
      <c r="G25" s="546"/>
      <c r="H25" s="547"/>
      <c r="I25" s="19"/>
      <c r="J25" s="267"/>
      <c r="K25" s="19"/>
      <c r="L25" s="287"/>
    </row>
    <row r="26" spans="1:17" ht="15" customHeight="1">
      <c r="A26" s="508" t="s">
        <v>30</v>
      </c>
      <c r="B26" s="546"/>
      <c r="C26" s="546"/>
      <c r="D26" s="546"/>
      <c r="E26" s="546"/>
      <c r="F26" s="546"/>
      <c r="G26" s="546"/>
      <c r="H26" s="547"/>
      <c r="I26" s="19"/>
      <c r="J26" s="267"/>
      <c r="K26" s="19"/>
      <c r="L26" s="287"/>
    </row>
    <row r="27" spans="1:17" s="40" customFormat="1" ht="15" customHeight="1">
      <c r="A27" s="501" t="s">
        <v>16</v>
      </c>
      <c r="B27" s="502"/>
      <c r="C27" s="502"/>
      <c r="D27" s="502"/>
      <c r="E27" s="502"/>
      <c r="F27" s="502"/>
      <c r="G27" s="502"/>
      <c r="H27" s="502"/>
      <c r="I27" s="19"/>
      <c r="J27" s="267"/>
      <c r="K27" s="19"/>
      <c r="L27" s="287"/>
      <c r="M27" s="41"/>
    </row>
    <row r="28" spans="1:17" s="40" customFormat="1" ht="15" customHeight="1">
      <c r="A28" s="501" t="s">
        <v>17</v>
      </c>
      <c r="B28" s="502"/>
      <c r="C28" s="502"/>
      <c r="D28" s="502"/>
      <c r="E28" s="502"/>
      <c r="F28" s="502"/>
      <c r="G28" s="502"/>
      <c r="H28" s="502"/>
      <c r="I28" s="19"/>
      <c r="J28" s="267"/>
      <c r="K28" s="19"/>
      <c r="L28" s="287"/>
      <c r="M28" s="41"/>
    </row>
    <row r="29" spans="1:17" s="79" customFormat="1" ht="15" customHeight="1">
      <c r="A29" s="501" t="s">
        <v>18</v>
      </c>
      <c r="B29" s="548"/>
      <c r="C29" s="548"/>
      <c r="D29" s="548"/>
      <c r="E29" s="548"/>
      <c r="F29" s="548"/>
      <c r="G29" s="548"/>
      <c r="H29" s="548"/>
      <c r="I29" s="19"/>
      <c r="J29" s="267"/>
      <c r="K29" s="19"/>
      <c r="L29" s="287"/>
    </row>
    <row r="30" spans="1:17" s="79" customFormat="1" ht="15" customHeight="1">
      <c r="A30" s="501" t="s">
        <v>217</v>
      </c>
      <c r="B30" s="502"/>
      <c r="C30" s="502"/>
      <c r="D30" s="502"/>
      <c r="E30" s="502"/>
      <c r="F30" s="502"/>
      <c r="G30" s="502"/>
      <c r="H30" s="502"/>
      <c r="I30" s="19"/>
      <c r="J30" s="267"/>
      <c r="K30" s="19"/>
      <c r="L30" s="287"/>
    </row>
    <row r="31" spans="1:17" s="79" customFormat="1" ht="15" customHeight="1">
      <c r="A31" s="501" t="s">
        <v>240</v>
      </c>
      <c r="B31" s="502"/>
      <c r="C31" s="502"/>
      <c r="D31" s="502"/>
      <c r="E31" s="502"/>
      <c r="F31" s="502"/>
      <c r="G31" s="502"/>
      <c r="H31" s="502"/>
      <c r="I31" s="19"/>
      <c r="J31" s="267"/>
      <c r="K31" s="19"/>
      <c r="L31" s="287"/>
    </row>
    <row r="32" spans="1:17" ht="15" customHeight="1">
      <c r="A32" s="481" t="s">
        <v>137</v>
      </c>
      <c r="B32" s="546"/>
      <c r="C32" s="546"/>
      <c r="D32" s="546"/>
      <c r="E32" s="546"/>
      <c r="F32" s="546"/>
      <c r="G32" s="546"/>
      <c r="H32" s="547"/>
      <c r="I32" s="19"/>
      <c r="J32" s="267"/>
      <c r="K32" s="19"/>
      <c r="L32" s="287"/>
    </row>
    <row r="33" spans="1:16" ht="15" customHeight="1" thickBot="1">
      <c r="A33" s="561" t="s">
        <v>148</v>
      </c>
      <c r="B33" s="562"/>
      <c r="C33" s="562"/>
      <c r="D33" s="562"/>
      <c r="E33" s="562"/>
      <c r="F33" s="562"/>
      <c r="G33" s="562"/>
      <c r="H33" s="563"/>
      <c r="I33" s="101">
        <f>I23+I24+I25+I26+I27+I28+I29+I30+I31+I32</f>
        <v>0</v>
      </c>
      <c r="J33" s="101">
        <f t="shared" ref="J33:L33" si="1">J23+J24+J25+J26+J27+J28+J29+J30+J31+J32</f>
        <v>0</v>
      </c>
      <c r="K33" s="101">
        <f>K23+K24+K25+K26+K27+K28+K29+K30+K31+K32</f>
        <v>0</v>
      </c>
      <c r="L33" s="368">
        <f t="shared" si="1"/>
        <v>0</v>
      </c>
    </row>
    <row r="35" spans="1:16" ht="14.45" customHeight="1" thickBot="1">
      <c r="A35" s="549" t="s">
        <v>226</v>
      </c>
      <c r="B35" s="438"/>
      <c r="C35" s="438"/>
      <c r="D35" s="438"/>
      <c r="E35" s="438"/>
      <c r="F35" s="438"/>
      <c r="G35" s="438"/>
      <c r="H35" s="438"/>
      <c r="I35" s="98"/>
      <c r="J35" s="98"/>
      <c r="K35" s="98"/>
      <c r="L35" s="98"/>
    </row>
    <row r="36" spans="1:16" ht="13.15" customHeight="1">
      <c r="A36" s="564" t="s">
        <v>141</v>
      </c>
      <c r="B36" s="565"/>
      <c r="C36" s="565"/>
      <c r="D36" s="565"/>
      <c r="E36" s="565"/>
      <c r="F36" s="565"/>
      <c r="G36" s="565"/>
      <c r="H36" s="566"/>
      <c r="I36" s="16">
        <f>'2. Informazioni patrimoniali'!I43</f>
        <v>0</v>
      </c>
      <c r="J36" s="171"/>
      <c r="K36" s="16">
        <f>'2. Informazioni patrimoniali'!K43</f>
        <v>0</v>
      </c>
      <c r="L36" s="95"/>
    </row>
    <row r="37" spans="1:16">
      <c r="A37" s="481" t="s">
        <v>142</v>
      </c>
      <c r="B37" s="482"/>
      <c r="C37" s="482"/>
      <c r="D37" s="482"/>
      <c r="E37" s="482"/>
      <c r="F37" s="482"/>
      <c r="G37" s="482"/>
      <c r="H37" s="567"/>
      <c r="I37" s="235"/>
      <c r="J37" s="172"/>
      <c r="K37" s="235"/>
      <c r="L37" s="96"/>
      <c r="N37" s="270" t="str">
        <f>IF('2. Informazioni patrimoniali'!I44-'3. Attivita imm e non imm'!I37-'3. Attivita imm e non imm'!I38=0,"0","errore")</f>
        <v>0</v>
      </c>
      <c r="P37" s="270" t="str">
        <f>IF('2. Informazioni patrimoniali'!K44-'3. Attivita imm e non imm'!K37-'3. Attivita imm e non imm'!K38=0,"0","errore")</f>
        <v>0</v>
      </c>
    </row>
    <row r="38" spans="1:16" ht="15" customHeight="1" thickBot="1">
      <c r="A38" s="568" t="s">
        <v>143</v>
      </c>
      <c r="B38" s="569"/>
      <c r="C38" s="569"/>
      <c r="D38" s="569"/>
      <c r="E38" s="569"/>
      <c r="F38" s="569"/>
      <c r="G38" s="569"/>
      <c r="H38" s="570"/>
      <c r="I38" s="236"/>
      <c r="J38" s="173"/>
      <c r="K38" s="236"/>
      <c r="L38" s="97"/>
    </row>
    <row r="39" spans="1:16" ht="15" customHeight="1"/>
    <row r="40" spans="1:16" ht="15" customHeight="1"/>
    <row r="41" spans="1:16" ht="15" customHeight="1" thickBot="1">
      <c r="A41" s="549" t="s">
        <v>157</v>
      </c>
      <c r="B41" s="438"/>
      <c r="C41" s="438"/>
      <c r="D41" s="438"/>
      <c r="E41" s="438"/>
      <c r="F41" s="438"/>
      <c r="G41" s="438"/>
      <c r="H41" s="438"/>
      <c r="I41" s="98"/>
      <c r="J41" s="98"/>
      <c r="K41" s="98"/>
      <c r="L41" s="98"/>
    </row>
    <row r="42" spans="1:16" ht="15" customHeight="1">
      <c r="A42" s="564" t="s">
        <v>141</v>
      </c>
      <c r="B42" s="565"/>
      <c r="C42" s="565"/>
      <c r="D42" s="565"/>
      <c r="E42" s="565"/>
      <c r="F42" s="565"/>
      <c r="G42" s="565"/>
      <c r="H42" s="566"/>
      <c r="I42" s="174"/>
      <c r="J42" s="175"/>
      <c r="K42" s="174"/>
      <c r="L42" s="176"/>
    </row>
    <row r="43" spans="1:16">
      <c r="A43" s="481" t="s">
        <v>142</v>
      </c>
      <c r="B43" s="482"/>
      <c r="C43" s="482"/>
      <c r="D43" s="482"/>
      <c r="E43" s="482"/>
      <c r="F43" s="482"/>
      <c r="G43" s="482"/>
      <c r="H43" s="567"/>
      <c r="I43" s="177"/>
      <c r="J43" s="178"/>
      <c r="K43" s="177"/>
      <c r="L43" s="179"/>
    </row>
    <row r="44" spans="1:16" ht="13.5" thickBot="1">
      <c r="A44" s="473" t="s">
        <v>143</v>
      </c>
      <c r="B44" s="507"/>
      <c r="C44" s="507"/>
      <c r="D44" s="507"/>
      <c r="E44" s="507"/>
      <c r="F44" s="507"/>
      <c r="G44" s="507"/>
      <c r="H44" s="507"/>
      <c r="I44" s="180"/>
      <c r="J44" s="181"/>
      <c r="K44" s="180"/>
      <c r="L44" s="182"/>
    </row>
    <row r="45" spans="1:16">
      <c r="A45" s="71"/>
      <c r="B45" s="71"/>
      <c r="C45" s="71"/>
      <c r="D45" s="71"/>
      <c r="E45" s="71"/>
      <c r="F45" s="71"/>
      <c r="G45" s="71"/>
      <c r="H45" s="71"/>
      <c r="I45" s="104"/>
      <c r="J45" s="104"/>
      <c r="K45" s="104"/>
      <c r="L45" s="104"/>
    </row>
    <row r="46" spans="1:16">
      <c r="A46" s="71"/>
      <c r="B46" s="71"/>
      <c r="C46" s="71"/>
      <c r="D46" s="71"/>
      <c r="E46" s="71"/>
      <c r="F46" s="71"/>
      <c r="G46" s="71"/>
      <c r="H46" s="71"/>
      <c r="I46" s="104"/>
      <c r="J46" s="104"/>
      <c r="K46" s="104"/>
      <c r="L46" s="104"/>
    </row>
    <row r="47" spans="1:16" ht="15.75" thickBot="1">
      <c r="A47" s="556" t="s">
        <v>158</v>
      </c>
      <c r="B47" s="445"/>
      <c r="C47" s="445"/>
      <c r="D47" s="445"/>
      <c r="E47" s="445"/>
      <c r="F47" s="557"/>
      <c r="G47" s="557"/>
      <c r="H47" s="557"/>
      <c r="I47" s="105"/>
      <c r="J47" s="105"/>
      <c r="K47" s="105"/>
      <c r="L47" s="105"/>
    </row>
    <row r="48" spans="1:16">
      <c r="A48" s="510" t="s">
        <v>141</v>
      </c>
      <c r="B48" s="531"/>
      <c r="C48" s="531"/>
      <c r="D48" s="531"/>
      <c r="E48" s="531"/>
      <c r="F48" s="531"/>
      <c r="G48" s="531"/>
      <c r="H48" s="531"/>
      <c r="I48" s="174"/>
      <c r="J48" s="175"/>
      <c r="K48" s="174"/>
      <c r="L48" s="176"/>
    </row>
    <row r="49" spans="1:12">
      <c r="A49" s="469" t="s">
        <v>142</v>
      </c>
      <c r="B49" s="470"/>
      <c r="C49" s="470"/>
      <c r="D49" s="470"/>
      <c r="E49" s="470"/>
      <c r="F49" s="470"/>
      <c r="G49" s="470"/>
      <c r="H49" s="470"/>
      <c r="I49" s="177"/>
      <c r="J49" s="178"/>
      <c r="K49" s="177"/>
      <c r="L49" s="179"/>
    </row>
    <row r="50" spans="1:12" ht="13.5" thickBot="1">
      <c r="A50" s="473" t="s">
        <v>143</v>
      </c>
      <c r="B50" s="507"/>
      <c r="C50" s="507"/>
      <c r="D50" s="507"/>
      <c r="E50" s="507"/>
      <c r="F50" s="507"/>
      <c r="G50" s="507"/>
      <c r="H50" s="507"/>
      <c r="I50" s="180"/>
      <c r="J50" s="181"/>
      <c r="K50" s="180"/>
      <c r="L50" s="182"/>
    </row>
    <row r="51" spans="1:12">
      <c r="A51" s="237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>
      <c r="A52" s="237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</sheetData>
  <sheetProtection algorithmName="SHA-512" hashValue="fqMA8Jo70EqhsYEh8LkhG3hBDfD8sBa9lVI7CMRD3RR22hki7miQZYHEZsl7umn3IFGSJKWnRcl+f8tGIuWNhw==" saltValue="4MUNiC0NtvaQ39JDU4qeMA==" spinCount="100000" sheet="1" objects="1" scenarios="1" selectLockedCells="1"/>
  <mergeCells count="41">
    <mergeCell ref="N8:Q8"/>
    <mergeCell ref="A33:H33"/>
    <mergeCell ref="A49:H49"/>
    <mergeCell ref="A50:H50"/>
    <mergeCell ref="A44:H44"/>
    <mergeCell ref="A47:H47"/>
    <mergeCell ref="A48:H48"/>
    <mergeCell ref="A36:H36"/>
    <mergeCell ref="A37:H37"/>
    <mergeCell ref="A35:H35"/>
    <mergeCell ref="A38:H38"/>
    <mergeCell ref="A43:H43"/>
    <mergeCell ref="A42:H42"/>
    <mergeCell ref="A41:H41"/>
    <mergeCell ref="A12:H12"/>
    <mergeCell ref="A13:H13"/>
    <mergeCell ref="A18:H18"/>
    <mergeCell ref="A14:H14"/>
    <mergeCell ref="A11:H11"/>
    <mergeCell ref="A1:L1"/>
    <mergeCell ref="A4:L4"/>
    <mergeCell ref="K6:L6"/>
    <mergeCell ref="A9:H9"/>
    <mergeCell ref="I6:J6"/>
    <mergeCell ref="A10:H10"/>
    <mergeCell ref="A32:H32"/>
    <mergeCell ref="A27:H27"/>
    <mergeCell ref="A28:H28"/>
    <mergeCell ref="A15:H15"/>
    <mergeCell ref="A29:H29"/>
    <mergeCell ref="A16:H16"/>
    <mergeCell ref="A19:H19"/>
    <mergeCell ref="A20:H20"/>
    <mergeCell ref="A24:H24"/>
    <mergeCell ref="A22:H22"/>
    <mergeCell ref="A23:H23"/>
    <mergeCell ref="A25:H25"/>
    <mergeCell ref="A26:H26"/>
    <mergeCell ref="A30:H30"/>
    <mergeCell ref="A31:H31"/>
    <mergeCell ref="A17:H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N56"/>
  <sheetViews>
    <sheetView showGridLines="0" topLeftCell="A32" workbookViewId="0">
      <selection activeCell="A44" sqref="A44:I44"/>
    </sheetView>
  </sheetViews>
  <sheetFormatPr defaultColWidth="9.140625" defaultRowHeight="12.75"/>
  <cols>
    <col min="1" max="4" width="9.140625" style="34" customWidth="1"/>
    <col min="5" max="5" width="14" style="34" customWidth="1"/>
    <col min="6" max="9" width="16.140625" style="34" customWidth="1"/>
    <col min="10" max="10" width="10.28515625" style="34" customWidth="1"/>
    <col min="11" max="12" width="14.28515625" style="34" customWidth="1"/>
    <col min="13" max="16384" width="9.140625" style="34"/>
  </cols>
  <sheetData>
    <row r="1" spans="1:14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85"/>
      <c r="K1" s="85"/>
      <c r="L1" s="109"/>
    </row>
    <row r="2" spans="1:14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4" ht="21" customHeight="1" thickBot="1">
      <c r="A3" s="33"/>
      <c r="B3" s="33"/>
      <c r="C3" s="33"/>
      <c r="D3" s="33"/>
      <c r="E3" s="33"/>
    </row>
    <row r="4" spans="1:14" s="79" customFormat="1" ht="30.75" customHeight="1" thickBot="1">
      <c r="A4" s="459" t="s">
        <v>207</v>
      </c>
      <c r="B4" s="460"/>
      <c r="C4" s="460"/>
      <c r="D4" s="460"/>
      <c r="E4" s="460"/>
      <c r="F4" s="460"/>
      <c r="G4" s="460"/>
      <c r="H4" s="460"/>
      <c r="I4" s="461"/>
      <c r="J4" s="111"/>
      <c r="K4" s="111"/>
      <c r="L4" s="111"/>
    </row>
    <row r="5" spans="1:14" s="78" customFormat="1" ht="21" customHeight="1">
      <c r="A5" s="75"/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</row>
    <row r="6" spans="1:14" ht="12" customHeight="1">
      <c r="A6" s="116"/>
    </row>
    <row r="7" spans="1:14" ht="12" customHeight="1" thickBot="1">
      <c r="A7" s="116"/>
    </row>
    <row r="8" spans="1:14" ht="24" customHeight="1" thickBot="1">
      <c r="A8" s="116"/>
      <c r="G8" s="593">
        <v>2014</v>
      </c>
      <c r="H8" s="594"/>
      <c r="I8" s="595"/>
    </row>
    <row r="9" spans="1:14" ht="6.75" customHeight="1" thickBot="1">
      <c r="A9" s="116"/>
    </row>
    <row r="10" spans="1:14" ht="12" hidden="1" customHeight="1">
      <c r="A10" s="116"/>
    </row>
    <row r="11" spans="1:14" ht="23.25" customHeight="1">
      <c r="A11" s="540"/>
      <c r="B11" s="540"/>
      <c r="C11" s="540"/>
      <c r="D11" s="540"/>
      <c r="E11" s="540"/>
      <c r="F11" s="540"/>
      <c r="G11" s="572" t="s">
        <v>90</v>
      </c>
      <c r="H11" s="574"/>
      <c r="I11" s="576"/>
    </row>
    <row r="12" spans="1:14" s="115" customFormat="1" ht="47.25" customHeight="1" thickBot="1">
      <c r="A12" s="540"/>
      <c r="B12" s="540"/>
      <c r="C12" s="540"/>
      <c r="D12" s="540"/>
      <c r="E12" s="540"/>
      <c r="F12" s="540"/>
      <c r="G12" s="117" t="s">
        <v>26</v>
      </c>
      <c r="H12" s="118" t="s">
        <v>32</v>
      </c>
      <c r="I12" s="119" t="s">
        <v>33</v>
      </c>
      <c r="J12" s="112"/>
      <c r="K12" s="596" t="s">
        <v>243</v>
      </c>
      <c r="L12" s="596"/>
      <c r="M12" s="113"/>
      <c r="N12" s="114"/>
    </row>
    <row r="13" spans="1:14" s="115" customFormat="1" ht="16.5" customHeight="1" thickBot="1">
      <c r="A13" s="597" t="s">
        <v>31</v>
      </c>
      <c r="B13" s="597"/>
      <c r="C13" s="597"/>
      <c r="D13" s="597"/>
      <c r="E13" s="597"/>
      <c r="F13" s="597"/>
      <c r="G13" s="112"/>
      <c r="H13" s="112"/>
      <c r="I13" s="112"/>
      <c r="J13" s="112"/>
      <c r="K13" s="112"/>
      <c r="L13" s="112"/>
      <c r="M13" s="113"/>
      <c r="N13" s="114"/>
    </row>
    <row r="14" spans="1:14" s="78" customFormat="1" ht="15" customHeight="1">
      <c r="A14" s="530" t="s">
        <v>34</v>
      </c>
      <c r="B14" s="592"/>
      <c r="C14" s="592"/>
      <c r="D14" s="592"/>
      <c r="E14" s="592"/>
      <c r="F14" s="592"/>
      <c r="G14" s="256"/>
      <c r="H14" s="256"/>
      <c r="I14" s="257"/>
      <c r="J14" s="76"/>
      <c r="K14" s="76"/>
      <c r="L14" s="76"/>
      <c r="M14" s="79"/>
      <c r="N14" s="99"/>
    </row>
    <row r="15" spans="1:14" s="78" customFormat="1" ht="15" customHeight="1">
      <c r="A15" s="442" t="s">
        <v>35</v>
      </c>
      <c r="B15" s="443"/>
      <c r="C15" s="443"/>
      <c r="D15" s="443"/>
      <c r="E15" s="443"/>
      <c r="F15" s="443"/>
      <c r="G15" s="258"/>
      <c r="H15" s="258"/>
      <c r="I15" s="259"/>
      <c r="J15" s="76"/>
      <c r="K15" s="76"/>
      <c r="L15" s="76"/>
      <c r="M15" s="79"/>
      <c r="N15" s="99"/>
    </row>
    <row r="16" spans="1:14" s="78" customFormat="1" ht="15" customHeight="1">
      <c r="A16" s="442" t="s">
        <v>36</v>
      </c>
      <c r="B16" s="443"/>
      <c r="C16" s="443"/>
      <c r="D16" s="443"/>
      <c r="E16" s="443"/>
      <c r="F16" s="443"/>
      <c r="G16" s="258"/>
      <c r="H16" s="258"/>
      <c r="I16" s="259"/>
      <c r="J16" s="76"/>
      <c r="K16" s="76"/>
      <c r="L16" s="76"/>
      <c r="M16" s="79"/>
      <c r="N16" s="99"/>
    </row>
    <row r="17" spans="1:14" s="78" customFormat="1" ht="15" customHeight="1">
      <c r="A17" s="442" t="s">
        <v>91</v>
      </c>
      <c r="B17" s="443"/>
      <c r="C17" s="443"/>
      <c r="D17" s="443"/>
      <c r="E17" s="443"/>
      <c r="F17" s="443"/>
      <c r="G17" s="258"/>
      <c r="H17" s="258"/>
      <c r="I17" s="259"/>
      <c r="J17" s="76"/>
      <c r="K17" s="76"/>
      <c r="L17" s="76"/>
      <c r="M17" s="79"/>
      <c r="N17" s="99"/>
    </row>
    <row r="18" spans="1:14" s="78" customFormat="1" ht="15" customHeight="1">
      <c r="A18" s="442" t="s">
        <v>37</v>
      </c>
      <c r="B18" s="443"/>
      <c r="C18" s="443"/>
      <c r="D18" s="443"/>
      <c r="E18" s="443"/>
      <c r="F18" s="443"/>
      <c r="G18" s="258"/>
      <c r="H18" s="258"/>
      <c r="I18" s="259"/>
      <c r="J18" s="76"/>
      <c r="K18" s="76"/>
      <c r="L18" s="76"/>
      <c r="M18" s="79"/>
      <c r="N18" s="99"/>
    </row>
    <row r="19" spans="1:14" s="78" customFormat="1" ht="15" customHeight="1">
      <c r="A19" s="442" t="s">
        <v>92</v>
      </c>
      <c r="B19" s="443"/>
      <c r="C19" s="443"/>
      <c r="D19" s="443"/>
      <c r="E19" s="443"/>
      <c r="F19" s="443"/>
      <c r="G19" s="258"/>
      <c r="H19" s="258"/>
      <c r="I19" s="259"/>
      <c r="J19" s="76"/>
      <c r="K19" s="76"/>
      <c r="L19" s="76"/>
      <c r="M19" s="79"/>
      <c r="N19" s="99"/>
    </row>
    <row r="20" spans="1:14" s="78" customFormat="1" ht="15" customHeight="1">
      <c r="A20" s="442" t="s">
        <v>93</v>
      </c>
      <c r="B20" s="443"/>
      <c r="C20" s="443"/>
      <c r="D20" s="443"/>
      <c r="E20" s="443"/>
      <c r="F20" s="443"/>
      <c r="G20" s="258"/>
      <c r="H20" s="258"/>
      <c r="I20" s="259"/>
      <c r="J20" s="76"/>
      <c r="K20" s="76"/>
      <c r="L20" s="76"/>
      <c r="M20" s="79"/>
      <c r="N20" s="99"/>
    </row>
    <row r="21" spans="1:14" s="78" customFormat="1" ht="15" customHeight="1" thickBot="1">
      <c r="A21" s="452" t="s">
        <v>28</v>
      </c>
      <c r="B21" s="453"/>
      <c r="C21" s="453"/>
      <c r="D21" s="453"/>
      <c r="E21" s="453"/>
      <c r="F21" s="453"/>
      <c r="G21" s="260">
        <f>+G14+G15+G16+G17+G18+G19+G20</f>
        <v>0</v>
      </c>
      <c r="H21" s="260">
        <f>+H14+H15+H16+H17+H18+H19+H20</f>
        <v>0</v>
      </c>
      <c r="I21" s="261">
        <f>+I14+I15+I16+I17+I18+I19+I20</f>
        <v>0</v>
      </c>
      <c r="J21" s="76"/>
      <c r="K21" s="76" t="str">
        <f>IF('2. Informazioni patrimoniali'!L11+'2. Informazioni patrimoniali'!L27-'4. TDE'!G21=0,"0","errore")</f>
        <v>0</v>
      </c>
      <c r="L21" s="76" t="str">
        <f>IF(('2. Informazioni patrimoniali'!L12+'2. Informazioni patrimoniali'!L13+'2. Informazioni patrimoniali'!L28+'2. Informazioni patrimoniali'!L29-'4. TDE'!H21-'4. TDE'!I21)=0,"0","errore")</f>
        <v>0</v>
      </c>
      <c r="M21" s="79"/>
      <c r="N21" s="99"/>
    </row>
    <row r="22" spans="1:14" ht="14.25" customHeight="1">
      <c r="A22" s="120"/>
    </row>
    <row r="23" spans="1:14" s="115" customFormat="1" ht="16.5" customHeight="1" thickBot="1">
      <c r="A23" s="597" t="s">
        <v>94</v>
      </c>
      <c r="B23" s="597"/>
      <c r="C23" s="597"/>
      <c r="D23" s="597"/>
      <c r="E23" s="597"/>
      <c r="F23" s="597"/>
      <c r="G23" s="112"/>
      <c r="H23" s="112"/>
      <c r="I23" s="112"/>
      <c r="J23" s="112"/>
      <c r="K23" s="112"/>
      <c r="L23" s="112"/>
      <c r="M23" s="113"/>
      <c r="N23" s="114"/>
    </row>
    <row r="24" spans="1:14" s="78" customFormat="1" ht="15" customHeight="1">
      <c r="A24" s="530" t="s">
        <v>192</v>
      </c>
      <c r="B24" s="592"/>
      <c r="C24" s="592"/>
      <c r="D24" s="592"/>
      <c r="E24" s="592"/>
      <c r="F24" s="592"/>
      <c r="G24" s="256"/>
      <c r="H24" s="256"/>
      <c r="I24" s="257"/>
      <c r="J24" s="76"/>
      <c r="K24" s="76"/>
      <c r="L24" s="76"/>
      <c r="M24" s="79"/>
      <c r="N24" s="99"/>
    </row>
    <row r="25" spans="1:14" s="78" customFormat="1" ht="15" customHeight="1">
      <c r="A25" s="442" t="s">
        <v>194</v>
      </c>
      <c r="B25" s="443"/>
      <c r="C25" s="443"/>
      <c r="D25" s="443"/>
      <c r="E25" s="443"/>
      <c r="F25" s="443"/>
      <c r="G25" s="258"/>
      <c r="H25" s="258"/>
      <c r="I25" s="259"/>
      <c r="J25" s="76"/>
      <c r="K25" s="76"/>
      <c r="L25" s="76"/>
      <c r="M25" s="79"/>
      <c r="N25" s="99"/>
    </row>
    <row r="26" spans="1:14" s="78" customFormat="1" ht="15" customHeight="1">
      <c r="A26" s="442" t="s">
        <v>195</v>
      </c>
      <c r="B26" s="443"/>
      <c r="C26" s="443"/>
      <c r="D26" s="443"/>
      <c r="E26" s="443"/>
      <c r="F26" s="443"/>
      <c r="G26" s="258"/>
      <c r="H26" s="258"/>
      <c r="I26" s="259"/>
      <c r="J26" s="76"/>
      <c r="K26" s="76"/>
      <c r="L26" s="76"/>
      <c r="M26" s="79"/>
      <c r="N26" s="99"/>
    </row>
    <row r="27" spans="1:14" s="78" customFormat="1" ht="15" customHeight="1">
      <c r="A27" s="442" t="s">
        <v>193</v>
      </c>
      <c r="B27" s="443"/>
      <c r="C27" s="443"/>
      <c r="D27" s="443"/>
      <c r="E27" s="443"/>
      <c r="F27" s="443"/>
      <c r="G27" s="258"/>
      <c r="H27" s="258"/>
      <c r="I27" s="259"/>
      <c r="J27" s="76"/>
      <c r="K27" s="76"/>
      <c r="L27" s="76"/>
      <c r="M27" s="79"/>
      <c r="N27" s="99"/>
    </row>
    <row r="28" spans="1:14" s="78" customFormat="1" ht="15" customHeight="1" thickBot="1">
      <c r="A28" s="452" t="s">
        <v>28</v>
      </c>
      <c r="B28" s="453"/>
      <c r="C28" s="453"/>
      <c r="D28" s="453"/>
      <c r="E28" s="453"/>
      <c r="F28" s="453"/>
      <c r="G28" s="260">
        <f>+G24+G25+G26+G27</f>
        <v>0</v>
      </c>
      <c r="H28" s="260">
        <f>+H24+H25+H26+H27</f>
        <v>0</v>
      </c>
      <c r="I28" s="261">
        <f>+I24+I25+I26+I27</f>
        <v>0</v>
      </c>
      <c r="J28" s="76"/>
      <c r="K28" s="76" t="str">
        <f>IF('2. Informazioni patrimoniali'!L11+'2. Informazioni patrimoniali'!L27-'4. TDE'!G28=0,"0","errore")</f>
        <v>0</v>
      </c>
      <c r="L28" s="76" t="str">
        <f>IF(('2. Informazioni patrimoniali'!L12+'2. Informazioni patrimoniali'!L13+'2. Informazioni patrimoniali'!L28+'2. Informazioni patrimoniali'!L29-'4. TDE'!H28-'4. TDE'!I28)=0,"0","errore")</f>
        <v>0</v>
      </c>
      <c r="M28" s="79"/>
      <c r="N28" s="99"/>
    </row>
    <row r="29" spans="1:14" ht="14.25" customHeight="1">
      <c r="A29" s="116"/>
    </row>
    <row r="30" spans="1:14" s="115" customFormat="1" ht="16.5" customHeight="1" thickBot="1">
      <c r="A30" s="597" t="s">
        <v>111</v>
      </c>
      <c r="B30" s="597"/>
      <c r="C30" s="597"/>
      <c r="D30" s="597"/>
      <c r="E30" s="597"/>
      <c r="F30" s="597"/>
      <c r="G30" s="112"/>
      <c r="H30" s="112"/>
      <c r="I30" s="112"/>
      <c r="J30" s="112"/>
      <c r="K30" s="112"/>
      <c r="L30" s="112"/>
      <c r="M30" s="113"/>
      <c r="N30" s="114"/>
    </row>
    <row r="31" spans="1:14" s="78" customFormat="1" ht="15" customHeight="1">
      <c r="A31" s="530" t="s">
        <v>38</v>
      </c>
      <c r="B31" s="592"/>
      <c r="C31" s="592"/>
      <c r="D31" s="592"/>
      <c r="E31" s="592"/>
      <c r="F31" s="592"/>
      <c r="G31" s="256"/>
      <c r="H31" s="256"/>
      <c r="I31" s="257"/>
      <c r="J31" s="76"/>
      <c r="K31" s="76"/>
      <c r="L31" s="76"/>
      <c r="M31" s="79"/>
      <c r="N31" s="99"/>
    </row>
    <row r="32" spans="1:14" s="78" customFormat="1" ht="15" customHeight="1">
      <c r="A32" s="442" t="s">
        <v>40</v>
      </c>
      <c r="B32" s="443"/>
      <c r="C32" s="443"/>
      <c r="D32" s="443"/>
      <c r="E32" s="443"/>
      <c r="F32" s="443"/>
      <c r="G32" s="258"/>
      <c r="H32" s="258"/>
      <c r="I32" s="259"/>
      <c r="J32" s="76"/>
      <c r="K32" s="76"/>
      <c r="L32" s="76"/>
      <c r="M32" s="79"/>
      <c r="N32" s="99"/>
    </row>
    <row r="33" spans="1:14" s="78" customFormat="1" ht="15" customHeight="1">
      <c r="A33" s="442" t="s">
        <v>39</v>
      </c>
      <c r="B33" s="443"/>
      <c r="C33" s="443"/>
      <c r="D33" s="443"/>
      <c r="E33" s="443"/>
      <c r="F33" s="443"/>
      <c r="G33" s="258"/>
      <c r="H33" s="258"/>
      <c r="I33" s="259"/>
      <c r="J33" s="76"/>
      <c r="K33" s="76"/>
      <c r="L33" s="76"/>
      <c r="M33" s="79"/>
      <c r="N33" s="99"/>
    </row>
    <row r="34" spans="1:14" s="78" customFormat="1" ht="15" customHeight="1" thickBot="1">
      <c r="A34" s="452" t="s">
        <v>28</v>
      </c>
      <c r="B34" s="453"/>
      <c r="C34" s="453"/>
      <c r="D34" s="453"/>
      <c r="E34" s="453"/>
      <c r="F34" s="453"/>
      <c r="G34" s="260">
        <f>+G31+G32+G33</f>
        <v>0</v>
      </c>
      <c r="H34" s="260">
        <f>+H31+H32+H33</f>
        <v>0</v>
      </c>
      <c r="I34" s="261">
        <f>+I31+I32+I33</f>
        <v>0</v>
      </c>
      <c r="J34" s="76"/>
      <c r="K34" s="76" t="str">
        <f>IF('2. Informazioni patrimoniali'!L11+'2. Informazioni patrimoniali'!L27-'4. TDE'!G34=0,"0","errore")</f>
        <v>0</v>
      </c>
      <c r="L34" s="76" t="str">
        <f>IF(('2. Informazioni patrimoniali'!L12+'2. Informazioni patrimoniali'!L13+'2. Informazioni patrimoniali'!L28+'2. Informazioni patrimoniali'!L29-'4. TDE'!H34-'4. TDE'!I34)=0,"0","errore")</f>
        <v>0</v>
      </c>
      <c r="M34" s="79"/>
      <c r="N34" s="99"/>
    </row>
    <row r="35" spans="1:14" ht="14.25" customHeight="1">
      <c r="A35" s="116"/>
    </row>
    <row r="36" spans="1:14" s="115" customFormat="1" ht="16.5" customHeight="1" thickBot="1">
      <c r="A36" s="590" t="s">
        <v>247</v>
      </c>
      <c r="B36" s="590"/>
      <c r="C36" s="590"/>
      <c r="D36" s="590"/>
      <c r="E36" s="590"/>
      <c r="F36" s="121"/>
      <c r="G36" s="112"/>
      <c r="H36" s="112"/>
      <c r="I36" s="112"/>
      <c r="J36" s="112"/>
      <c r="K36" s="112"/>
      <c r="L36" s="112"/>
      <c r="M36" s="113"/>
      <c r="N36" s="114"/>
    </row>
    <row r="37" spans="1:14" s="78" customFormat="1" ht="15" customHeight="1">
      <c r="A37" s="584" t="s">
        <v>162</v>
      </c>
      <c r="B37" s="585"/>
      <c r="C37" s="585"/>
      <c r="D37" s="585"/>
      <c r="E37" s="585"/>
      <c r="F37" s="586"/>
      <c r="G37" s="256"/>
      <c r="H37" s="256"/>
      <c r="I37" s="257"/>
      <c r="J37" s="76"/>
      <c r="K37" s="76"/>
      <c r="L37" s="76"/>
      <c r="M37" s="79"/>
      <c r="N37" s="99"/>
    </row>
    <row r="38" spans="1:14" s="78" customFormat="1" ht="15" customHeight="1">
      <c r="A38" s="578" t="s">
        <v>161</v>
      </c>
      <c r="B38" s="579"/>
      <c r="C38" s="579"/>
      <c r="D38" s="579"/>
      <c r="E38" s="579"/>
      <c r="F38" s="580"/>
      <c r="G38" s="258"/>
      <c r="H38" s="258"/>
      <c r="I38" s="259"/>
      <c r="J38" s="76"/>
      <c r="K38" s="76"/>
      <c r="L38" s="76"/>
      <c r="M38" s="79"/>
      <c r="N38" s="99"/>
    </row>
    <row r="39" spans="1:14" s="78" customFormat="1" ht="15" customHeight="1">
      <c r="A39" s="578" t="s">
        <v>163</v>
      </c>
      <c r="B39" s="579"/>
      <c r="C39" s="579"/>
      <c r="D39" s="579"/>
      <c r="E39" s="579"/>
      <c r="F39" s="580"/>
      <c r="G39" s="258"/>
      <c r="H39" s="258"/>
      <c r="I39" s="259"/>
      <c r="J39" s="76"/>
      <c r="K39" s="76"/>
      <c r="L39" s="76"/>
      <c r="M39" s="79"/>
      <c r="N39" s="99"/>
    </row>
    <row r="40" spans="1:14" s="78" customFormat="1" ht="15" customHeight="1">
      <c r="A40" s="508" t="s">
        <v>95</v>
      </c>
      <c r="B40" s="509"/>
      <c r="C40" s="509"/>
      <c r="D40" s="509"/>
      <c r="E40" s="509"/>
      <c r="F40" s="581"/>
      <c r="G40" s="258"/>
      <c r="H40" s="258"/>
      <c r="I40" s="259"/>
      <c r="J40" s="76"/>
      <c r="K40" s="76"/>
      <c r="L40" s="76"/>
      <c r="M40" s="79"/>
      <c r="N40" s="99"/>
    </row>
    <row r="41" spans="1:14" s="78" customFormat="1" ht="15" customHeight="1" thickBot="1">
      <c r="A41" s="561" t="s">
        <v>28</v>
      </c>
      <c r="B41" s="582"/>
      <c r="C41" s="582"/>
      <c r="D41" s="582"/>
      <c r="E41" s="582"/>
      <c r="F41" s="583"/>
      <c r="G41" s="260">
        <f>+G37+G39+G40</f>
        <v>0</v>
      </c>
      <c r="H41" s="260">
        <f>+H37+H39+H40</f>
        <v>0</v>
      </c>
      <c r="I41" s="261">
        <f>+I37+I39+I40</f>
        <v>0</v>
      </c>
      <c r="J41" s="76"/>
      <c r="K41" s="76" t="str">
        <f>IF('2. Informazioni patrimoniali'!L11+'2. Informazioni patrimoniali'!L27-'4. TDE'!G41=0,"0","errore")</f>
        <v>0</v>
      </c>
      <c r="L41" s="76" t="str">
        <f>IF(('2. Informazioni patrimoniali'!L12+'2. Informazioni patrimoniali'!L13+'2. Informazioni patrimoniali'!L28+'2. Informazioni patrimoniali'!L29-'4. TDE'!H41-'4. TDE'!I41)=0,"0","errore")</f>
        <v>0</v>
      </c>
      <c r="M41" s="79"/>
      <c r="N41" s="99"/>
    </row>
    <row r="42" spans="1:14" s="79" customFormat="1" ht="15" customHeight="1">
      <c r="A42" s="318"/>
      <c r="B42" s="318"/>
      <c r="C42" s="318"/>
      <c r="D42" s="318"/>
      <c r="E42" s="318"/>
      <c r="F42" s="318"/>
      <c r="J42" s="76"/>
      <c r="K42" s="76"/>
      <c r="L42" s="76"/>
    </row>
    <row r="43" spans="1:14" s="79" customFormat="1" ht="17.25" customHeight="1" thickBot="1">
      <c r="A43" s="591" t="s">
        <v>249</v>
      </c>
      <c r="B43" s="591"/>
      <c r="C43" s="591"/>
      <c r="D43" s="591"/>
      <c r="E43" s="591"/>
      <c r="F43" s="591"/>
      <c r="G43" s="591"/>
      <c r="H43" s="591"/>
      <c r="I43" s="591"/>
      <c r="J43" s="76"/>
      <c r="K43" s="76"/>
      <c r="L43" s="76"/>
    </row>
    <row r="44" spans="1:14" ht="60.75" customHeight="1" thickBot="1">
      <c r="A44" s="587"/>
      <c r="B44" s="588"/>
      <c r="C44" s="588"/>
      <c r="D44" s="588"/>
      <c r="E44" s="588"/>
      <c r="F44" s="588"/>
      <c r="G44" s="588"/>
      <c r="H44" s="588"/>
      <c r="I44" s="589"/>
    </row>
    <row r="45" spans="1:14" ht="16.5" customHeight="1" thickBot="1">
      <c r="A45" s="116"/>
    </row>
    <row r="46" spans="1:14" ht="12" customHeight="1">
      <c r="A46" s="116"/>
      <c r="G46" s="572" t="s">
        <v>222</v>
      </c>
      <c r="H46" s="574" t="s">
        <v>223</v>
      </c>
      <c r="I46" s="576" t="s">
        <v>27</v>
      </c>
    </row>
    <row r="47" spans="1:14" ht="12" customHeight="1" thickBot="1">
      <c r="A47" s="116"/>
      <c r="G47" s="573"/>
      <c r="H47" s="575"/>
      <c r="I47" s="577"/>
    </row>
    <row r="48" spans="1:14" ht="32.25" customHeight="1" thickBot="1">
      <c r="A48" s="597" t="s">
        <v>323</v>
      </c>
      <c r="B48" s="597"/>
      <c r="C48" s="597"/>
      <c r="D48" s="597"/>
      <c r="E48" s="597"/>
      <c r="F48" s="597"/>
      <c r="G48" s="247"/>
      <c r="H48" s="247"/>
      <c r="I48" s="247"/>
    </row>
    <row r="49" spans="1:12" ht="15" customHeight="1">
      <c r="A49" s="530" t="s">
        <v>192</v>
      </c>
      <c r="B49" s="592"/>
      <c r="C49" s="592"/>
      <c r="D49" s="592"/>
      <c r="E49" s="592"/>
      <c r="F49" s="592"/>
      <c r="G49" s="256"/>
      <c r="H49" s="256"/>
      <c r="I49" s="277">
        <f>G49+H49</f>
        <v>0</v>
      </c>
    </row>
    <row r="50" spans="1:12" ht="15" customHeight="1">
      <c r="A50" s="442" t="s">
        <v>194</v>
      </c>
      <c r="B50" s="443"/>
      <c r="C50" s="443"/>
      <c r="D50" s="443"/>
      <c r="E50" s="443"/>
      <c r="F50" s="443"/>
      <c r="G50" s="258"/>
      <c r="H50" s="258"/>
      <c r="I50" s="278">
        <f t="shared" ref="I50:I52" si="0">G50+H50</f>
        <v>0</v>
      </c>
    </row>
    <row r="51" spans="1:12" ht="15" customHeight="1">
      <c r="A51" s="442" t="s">
        <v>195</v>
      </c>
      <c r="B51" s="443"/>
      <c r="C51" s="443"/>
      <c r="D51" s="443"/>
      <c r="E51" s="443"/>
      <c r="F51" s="443"/>
      <c r="G51" s="258"/>
      <c r="H51" s="258"/>
      <c r="I51" s="278">
        <f t="shared" si="0"/>
        <v>0</v>
      </c>
    </row>
    <row r="52" spans="1:12" ht="15" customHeight="1">
      <c r="A52" s="442" t="s">
        <v>193</v>
      </c>
      <c r="B52" s="443"/>
      <c r="C52" s="443"/>
      <c r="D52" s="443"/>
      <c r="E52" s="443"/>
      <c r="F52" s="443"/>
      <c r="G52" s="258"/>
      <c r="H52" s="258"/>
      <c r="I52" s="278">
        <f t="shared" si="0"/>
        <v>0</v>
      </c>
    </row>
    <row r="53" spans="1:12" ht="15" customHeight="1" thickBot="1">
      <c r="A53" s="452" t="s">
        <v>248</v>
      </c>
      <c r="B53" s="453"/>
      <c r="C53" s="453"/>
      <c r="D53" s="453"/>
      <c r="E53" s="453"/>
      <c r="F53" s="453"/>
      <c r="G53" s="260">
        <f>G49+G50+G51+G52</f>
        <v>0</v>
      </c>
      <c r="H53" s="260">
        <f>H49+H50+H51+H52</f>
        <v>0</v>
      </c>
      <c r="I53" s="276">
        <f>G53+H53</f>
        <v>0</v>
      </c>
      <c r="L53" s="270" t="str">
        <f>IF(G14-I53=0,"0","errore")</f>
        <v>0</v>
      </c>
    </row>
    <row r="56" spans="1:12" ht="15">
      <c r="A56" s="330"/>
      <c r="B56" s="330"/>
      <c r="C56" s="330"/>
      <c r="D56" s="330"/>
      <c r="E56" s="330"/>
      <c r="F56" s="330"/>
      <c r="G56" s="330"/>
      <c r="H56" s="330"/>
      <c r="I56" s="330"/>
    </row>
  </sheetData>
  <sheetProtection algorithmName="SHA-512" hashValue="vFAdyPrT42Ik+yX6yybqkv3CYm7HHGKqWvSfImOrKxle9gxuVkJPLzKd/ifGdENQ5MvlWWWuXA+N1XBROs27tA==" saltValue="2LCBvcE2AxZHEAT65DTyCQ==" spinCount="100000" sheet="1" objects="1" scenarios="1" selectLockedCells="1"/>
  <mergeCells count="43">
    <mergeCell ref="K12:L12"/>
    <mergeCell ref="A53:F53"/>
    <mergeCell ref="A48:F48"/>
    <mergeCell ref="A49:F49"/>
    <mergeCell ref="A50:F50"/>
    <mergeCell ref="A51:F51"/>
    <mergeCell ref="A52:F52"/>
    <mergeCell ref="A32:F32"/>
    <mergeCell ref="A27:F27"/>
    <mergeCell ref="A24:F24"/>
    <mergeCell ref="A11:F12"/>
    <mergeCell ref="A14:F14"/>
    <mergeCell ref="A15:F15"/>
    <mergeCell ref="A13:F13"/>
    <mergeCell ref="A23:F23"/>
    <mergeCell ref="A30:F30"/>
    <mergeCell ref="A1:I1"/>
    <mergeCell ref="A4:I4"/>
    <mergeCell ref="A28:F28"/>
    <mergeCell ref="A19:F19"/>
    <mergeCell ref="A20:F20"/>
    <mergeCell ref="A21:F21"/>
    <mergeCell ref="A25:F25"/>
    <mergeCell ref="A26:F26"/>
    <mergeCell ref="A31:F31"/>
    <mergeCell ref="G8:I8"/>
    <mergeCell ref="G11:I11"/>
    <mergeCell ref="A18:F18"/>
    <mergeCell ref="A16:F16"/>
    <mergeCell ref="A17:F17"/>
    <mergeCell ref="G46:G47"/>
    <mergeCell ref="H46:H47"/>
    <mergeCell ref="I46:I47"/>
    <mergeCell ref="A33:F33"/>
    <mergeCell ref="A34:F34"/>
    <mergeCell ref="A39:F39"/>
    <mergeCell ref="A40:F40"/>
    <mergeCell ref="A41:F41"/>
    <mergeCell ref="A37:F37"/>
    <mergeCell ref="A38:F38"/>
    <mergeCell ref="A44:I44"/>
    <mergeCell ref="A36:E36"/>
    <mergeCell ref="A43:I4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P195"/>
  <sheetViews>
    <sheetView topLeftCell="A10" workbookViewId="0">
      <selection activeCell="L45" sqref="L45"/>
    </sheetView>
  </sheetViews>
  <sheetFormatPr defaultColWidth="9.140625" defaultRowHeight="12.75"/>
  <cols>
    <col min="1" max="1" width="17" style="206" customWidth="1"/>
    <col min="2" max="3" width="28.5703125" style="206" customWidth="1"/>
    <col min="4" max="4" width="15.5703125" style="206" customWidth="1"/>
    <col min="5" max="5" width="11" style="206" customWidth="1"/>
    <col min="6" max="6" width="11.7109375" style="206" customWidth="1"/>
    <col min="7" max="7" width="44.7109375" style="206" customWidth="1"/>
    <col min="8" max="8" width="11.7109375" style="206" customWidth="1"/>
    <col min="9" max="9" width="26.85546875" style="206" customWidth="1"/>
    <col min="10" max="12" width="13.5703125" style="206" customWidth="1"/>
    <col min="13" max="14" width="12" style="206" customWidth="1"/>
    <col min="15" max="15" width="8.85546875" style="206" customWidth="1"/>
    <col min="16" max="16384" width="9.140625" style="206"/>
  </cols>
  <sheetData>
    <row r="1" spans="1:41" s="32" customFormat="1" ht="23.25" customHeight="1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207"/>
      <c r="N1" s="207"/>
    </row>
    <row r="2" spans="1:41" s="32" customFormat="1" ht="21" customHeight="1">
      <c r="A2" s="208"/>
      <c r="B2" s="208"/>
      <c r="C2" s="208"/>
      <c r="D2" s="243"/>
      <c r="E2" s="208"/>
      <c r="F2" s="208"/>
      <c r="G2" s="208"/>
      <c r="H2" s="208"/>
      <c r="I2" s="208"/>
      <c r="J2" s="208"/>
      <c r="K2" s="243"/>
      <c r="L2" s="207"/>
      <c r="M2" s="207"/>
      <c r="N2" s="207"/>
    </row>
    <row r="3" spans="1:41" s="34" customFormat="1" ht="21" customHeight="1" thickBot="1">
      <c r="A3" s="33"/>
      <c r="B3" s="33"/>
      <c r="C3" s="33"/>
      <c r="D3" s="33"/>
      <c r="E3" s="33"/>
      <c r="F3" s="33"/>
    </row>
    <row r="4" spans="1:41" s="40" customFormat="1" ht="30.75" customHeight="1" thickBot="1">
      <c r="A4" s="459" t="s">
        <v>208</v>
      </c>
      <c r="B4" s="460"/>
      <c r="C4" s="460"/>
      <c r="D4" s="460"/>
      <c r="E4" s="460"/>
      <c r="F4" s="460"/>
      <c r="G4" s="460"/>
      <c r="H4" s="460"/>
      <c r="I4" s="460"/>
      <c r="J4" s="554"/>
      <c r="K4" s="554"/>
      <c r="L4" s="555"/>
      <c r="M4" s="41"/>
    </row>
    <row r="5" spans="1:41" s="34" customFormat="1" ht="12.75" customHeight="1" thickBot="1"/>
    <row r="6" spans="1:41" s="34" customFormat="1" ht="17.25" customHeight="1">
      <c r="A6" s="605" t="s">
        <v>100</v>
      </c>
      <c r="B6" s="607" t="s">
        <v>101</v>
      </c>
      <c r="C6" s="598" t="s">
        <v>104</v>
      </c>
      <c r="D6" s="598" t="s">
        <v>221</v>
      </c>
      <c r="E6" s="598" t="s">
        <v>106</v>
      </c>
      <c r="F6" s="598" t="s">
        <v>105</v>
      </c>
      <c r="G6" s="598" t="s">
        <v>196</v>
      </c>
      <c r="H6" s="598" t="s">
        <v>136</v>
      </c>
      <c r="I6" s="598" t="s">
        <v>197</v>
      </c>
      <c r="J6" s="600">
        <v>2014</v>
      </c>
      <c r="K6" s="601"/>
      <c r="L6" s="602"/>
    </row>
    <row r="7" spans="1:41" s="34" customFormat="1" ht="27.75" customHeight="1">
      <c r="A7" s="606"/>
      <c r="B7" s="608"/>
      <c r="C7" s="599"/>
      <c r="D7" s="599"/>
      <c r="E7" s="599"/>
      <c r="F7" s="599"/>
      <c r="G7" s="599"/>
      <c r="H7" s="599"/>
      <c r="I7" s="599"/>
      <c r="J7" s="22" t="s">
        <v>89</v>
      </c>
      <c r="K7" s="244" t="s">
        <v>109</v>
      </c>
      <c r="L7" s="23" t="s">
        <v>107</v>
      </c>
    </row>
    <row r="8" spans="1:41" ht="15" customHeight="1">
      <c r="A8" s="30"/>
      <c r="B8" s="185"/>
      <c r="C8" s="185"/>
      <c r="D8" s="185"/>
      <c r="E8" s="365"/>
      <c r="F8" s="203"/>
      <c r="G8" s="365"/>
      <c r="H8" s="187"/>
      <c r="I8" s="365"/>
      <c r="J8" s="361"/>
      <c r="K8" s="364"/>
      <c r="L8" s="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5" customHeight="1">
      <c r="A9" s="28"/>
      <c r="B9" s="185"/>
      <c r="C9" s="185"/>
      <c r="D9" s="185"/>
      <c r="E9" s="365"/>
      <c r="F9" s="204"/>
      <c r="G9" s="365"/>
      <c r="H9" s="187"/>
      <c r="I9" s="188"/>
      <c r="J9" s="1"/>
      <c r="K9" s="245"/>
      <c r="L9" s="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5" customHeight="1">
      <c r="A10" s="30"/>
      <c r="B10" s="185"/>
      <c r="C10" s="185"/>
      <c r="D10" s="185"/>
      <c r="E10" s="365"/>
      <c r="F10" s="205"/>
      <c r="G10" s="365"/>
      <c r="H10" s="187"/>
      <c r="I10" s="365"/>
      <c r="J10" s="1"/>
      <c r="K10" s="245"/>
      <c r="L10" s="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5" customHeight="1">
      <c r="A11" s="30"/>
      <c r="B11" s="185"/>
      <c r="C11" s="185"/>
      <c r="D11" s="185"/>
      <c r="E11" s="365"/>
      <c r="F11" s="203"/>
      <c r="G11" s="365"/>
      <c r="H11" s="187"/>
      <c r="I11" s="365"/>
      <c r="J11" s="1"/>
      <c r="K11" s="245"/>
      <c r="L11" s="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15" customHeight="1">
      <c r="A12" s="30"/>
      <c r="B12" s="185"/>
      <c r="C12" s="185"/>
      <c r="D12" s="185"/>
      <c r="E12" s="365"/>
      <c r="F12" s="203"/>
      <c r="G12" s="365"/>
      <c r="H12" s="187"/>
      <c r="I12" s="188"/>
      <c r="J12" s="1"/>
      <c r="K12" s="245"/>
      <c r="L12" s="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5" customHeight="1">
      <c r="A13" s="30"/>
      <c r="B13" s="185"/>
      <c r="C13" s="185"/>
      <c r="D13" s="185"/>
      <c r="E13" s="365"/>
      <c r="F13" s="203"/>
      <c r="G13" s="365"/>
      <c r="H13" s="187"/>
      <c r="I13" s="365"/>
      <c r="J13" s="1"/>
      <c r="K13" s="245"/>
      <c r="L13" s="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15" customHeight="1">
      <c r="A14" s="30"/>
      <c r="B14" s="185"/>
      <c r="C14" s="29"/>
      <c r="D14" s="29"/>
      <c r="E14" s="365"/>
      <c r="F14" s="186"/>
      <c r="G14" s="365"/>
      <c r="H14" s="187"/>
      <c r="I14" s="365"/>
      <c r="J14" s="1"/>
      <c r="K14" s="245"/>
      <c r="L14" s="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1" ht="15" customHeight="1">
      <c r="A15" s="30"/>
      <c r="B15" s="185"/>
      <c r="C15" s="185"/>
      <c r="D15" s="185"/>
      <c r="E15" s="365"/>
      <c r="F15" s="186"/>
      <c r="G15" s="365"/>
      <c r="H15" s="187"/>
      <c r="I15" s="365"/>
      <c r="J15" s="1"/>
      <c r="K15" s="245"/>
      <c r="L15" s="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ht="15" customHeight="1">
      <c r="A16" s="30"/>
      <c r="B16" s="185"/>
      <c r="C16" s="185"/>
      <c r="D16" s="185"/>
      <c r="E16" s="365"/>
      <c r="F16" s="186"/>
      <c r="G16" s="365"/>
      <c r="H16" s="187"/>
      <c r="I16" s="365"/>
      <c r="J16" s="1"/>
      <c r="K16" s="245"/>
      <c r="L16" s="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5" customHeight="1">
      <c r="A17" s="30"/>
      <c r="B17" s="185"/>
      <c r="C17" s="185"/>
      <c r="D17" s="185"/>
      <c r="E17" s="365"/>
      <c r="F17" s="186"/>
      <c r="G17" s="365"/>
      <c r="H17" s="187"/>
      <c r="I17" s="365"/>
      <c r="J17" s="1"/>
      <c r="K17" s="245"/>
      <c r="L17" s="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5" customHeight="1">
      <c r="A18" s="30"/>
      <c r="B18" s="185"/>
      <c r="C18" s="185"/>
      <c r="D18" s="185"/>
      <c r="E18" s="365"/>
      <c r="F18" s="186"/>
      <c r="G18" s="365"/>
      <c r="H18" s="187"/>
      <c r="I18" s="365"/>
      <c r="J18" s="1"/>
      <c r="K18" s="245"/>
      <c r="L18" s="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5" customHeight="1">
      <c r="A19" s="30"/>
      <c r="B19" s="185"/>
      <c r="C19" s="185"/>
      <c r="D19" s="185"/>
      <c r="E19" s="365"/>
      <c r="F19" s="186"/>
      <c r="G19" s="365"/>
      <c r="H19" s="187"/>
      <c r="I19" s="365"/>
      <c r="J19" s="1"/>
      <c r="K19" s="245"/>
      <c r="L19" s="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15" customHeight="1">
      <c r="A20" s="30"/>
      <c r="B20" s="185"/>
      <c r="C20" s="185"/>
      <c r="D20" s="185"/>
      <c r="E20" s="365"/>
      <c r="F20" s="186"/>
      <c r="G20" s="365"/>
      <c r="H20" s="187"/>
      <c r="I20" s="365"/>
      <c r="J20" s="1"/>
      <c r="K20" s="245"/>
      <c r="L20" s="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5" customHeight="1">
      <c r="A21" s="30"/>
      <c r="B21" s="185"/>
      <c r="C21" s="29"/>
      <c r="D21" s="29"/>
      <c r="E21" s="365"/>
      <c r="F21" s="186"/>
      <c r="G21" s="365"/>
      <c r="H21" s="187"/>
      <c r="I21" s="365"/>
      <c r="J21" s="1"/>
      <c r="K21" s="245"/>
      <c r="L21" s="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5" customHeight="1">
      <c r="A22" s="30"/>
      <c r="B22" s="185"/>
      <c r="C22" s="185"/>
      <c r="D22" s="185"/>
      <c r="E22" s="365"/>
      <c r="F22" s="186"/>
      <c r="G22" s="365"/>
      <c r="H22" s="187"/>
      <c r="I22" s="365"/>
      <c r="J22" s="1"/>
      <c r="K22" s="245"/>
      <c r="L22" s="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ht="15" customHeight="1">
      <c r="A23" s="30"/>
      <c r="B23" s="185"/>
      <c r="C23" s="185"/>
      <c r="D23" s="185"/>
      <c r="E23" s="365"/>
      <c r="F23" s="186"/>
      <c r="G23" s="365"/>
      <c r="H23" s="187"/>
      <c r="I23" s="365"/>
      <c r="J23" s="1"/>
      <c r="K23" s="245"/>
      <c r="L23" s="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0"/>
      <c r="B24" s="185"/>
      <c r="C24" s="185"/>
      <c r="D24" s="185"/>
      <c r="E24" s="365"/>
      <c r="F24" s="186"/>
      <c r="G24" s="365"/>
      <c r="H24" s="187"/>
      <c r="I24" s="365"/>
      <c r="J24" s="1"/>
      <c r="K24" s="245"/>
      <c r="L24" s="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ht="15" customHeight="1">
      <c r="A25" s="30"/>
      <c r="B25" s="185"/>
      <c r="C25" s="185"/>
      <c r="D25" s="185"/>
      <c r="E25" s="365"/>
      <c r="F25" s="186"/>
      <c r="G25" s="365"/>
      <c r="H25" s="187"/>
      <c r="I25" s="365"/>
      <c r="J25" s="1"/>
      <c r="K25" s="245"/>
      <c r="L25" s="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1" ht="15" customHeight="1">
      <c r="A26" s="30"/>
      <c r="B26" s="185"/>
      <c r="C26" s="185"/>
      <c r="D26" s="185"/>
      <c r="E26" s="365"/>
      <c r="F26" s="186"/>
      <c r="G26" s="365"/>
      <c r="H26" s="187"/>
      <c r="I26" s="365"/>
      <c r="J26" s="1"/>
      <c r="K26" s="245"/>
      <c r="L26" s="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30"/>
      <c r="B27" s="185"/>
      <c r="C27" s="185"/>
      <c r="D27" s="185"/>
      <c r="E27" s="365"/>
      <c r="F27" s="186"/>
      <c r="G27" s="365"/>
      <c r="H27" s="187"/>
      <c r="I27" s="365"/>
      <c r="J27" s="1"/>
      <c r="K27" s="245"/>
      <c r="L27" s="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15" customHeight="1">
      <c r="A28" s="30"/>
      <c r="B28" s="185"/>
      <c r="C28" s="185"/>
      <c r="D28" s="185"/>
      <c r="E28" s="365"/>
      <c r="F28" s="186"/>
      <c r="G28" s="365"/>
      <c r="H28" s="187"/>
      <c r="I28" s="365"/>
      <c r="J28" s="1"/>
      <c r="K28" s="245"/>
      <c r="L28" s="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15" customHeight="1">
      <c r="A29" s="30"/>
      <c r="B29" s="185"/>
      <c r="C29" s="185"/>
      <c r="D29" s="185"/>
      <c r="E29" s="365"/>
      <c r="F29" s="186"/>
      <c r="G29" s="365"/>
      <c r="H29" s="187"/>
      <c r="I29" s="365"/>
      <c r="J29" s="1"/>
      <c r="K29" s="245"/>
      <c r="L29" s="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15" customHeight="1">
      <c r="A30" s="30"/>
      <c r="B30" s="185"/>
      <c r="C30" s="185"/>
      <c r="D30" s="185"/>
      <c r="E30" s="365"/>
      <c r="F30" s="186"/>
      <c r="G30" s="365"/>
      <c r="H30" s="187"/>
      <c r="I30" s="365"/>
      <c r="J30" s="1"/>
      <c r="K30" s="245"/>
      <c r="L30" s="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5" customHeight="1">
      <c r="A31" s="30"/>
      <c r="B31" s="185"/>
      <c r="C31" s="185"/>
      <c r="D31" s="185"/>
      <c r="E31" s="365"/>
      <c r="F31" s="186"/>
      <c r="G31" s="365"/>
      <c r="H31" s="187"/>
      <c r="I31" s="365"/>
      <c r="J31" s="1"/>
      <c r="K31" s="245"/>
      <c r="L31" s="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 customHeight="1">
      <c r="A32" s="30"/>
      <c r="B32" s="185"/>
      <c r="C32" s="29"/>
      <c r="D32" s="29"/>
      <c r="E32" s="365"/>
      <c r="F32" s="186"/>
      <c r="G32" s="365"/>
      <c r="H32" s="187"/>
      <c r="I32" s="365"/>
      <c r="J32" s="1"/>
      <c r="K32" s="245"/>
      <c r="L32" s="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2" ht="15" customHeight="1">
      <c r="A33" s="30"/>
      <c r="B33" s="185"/>
      <c r="C33" s="185"/>
      <c r="D33" s="185"/>
      <c r="E33" s="365"/>
      <c r="F33" s="186"/>
      <c r="G33" s="365"/>
      <c r="H33" s="187"/>
      <c r="I33" s="365"/>
      <c r="J33" s="1"/>
      <c r="K33" s="245"/>
      <c r="L33" s="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2" ht="15" customHeight="1">
      <c r="A34" s="30"/>
      <c r="B34" s="185"/>
      <c r="C34" s="185"/>
      <c r="D34" s="185"/>
      <c r="E34" s="365"/>
      <c r="F34" s="186"/>
      <c r="G34" s="365"/>
      <c r="H34" s="187"/>
      <c r="I34" s="365"/>
      <c r="J34" s="1"/>
      <c r="K34" s="245"/>
      <c r="L34" s="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2" ht="15" customHeight="1">
      <c r="A35" s="30"/>
      <c r="B35" s="185"/>
      <c r="C35" s="185"/>
      <c r="D35" s="185"/>
      <c r="E35" s="365"/>
      <c r="F35" s="186"/>
      <c r="G35" s="365"/>
      <c r="H35" s="187"/>
      <c r="I35" s="365"/>
      <c r="J35" s="1"/>
      <c r="K35" s="245"/>
      <c r="L35" s="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2" ht="15" customHeight="1">
      <c r="A36" s="30"/>
      <c r="B36" s="185"/>
      <c r="C36" s="185"/>
      <c r="D36" s="185"/>
      <c r="E36" s="365"/>
      <c r="F36" s="186"/>
      <c r="G36" s="365"/>
      <c r="H36" s="187"/>
      <c r="I36" s="365"/>
      <c r="J36" s="1"/>
      <c r="K36" s="245"/>
      <c r="L36" s="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2" ht="15" customHeight="1">
      <c r="A37" s="30"/>
      <c r="B37" s="185"/>
      <c r="C37" s="185"/>
      <c r="D37" s="185"/>
      <c r="E37" s="365"/>
      <c r="F37" s="186"/>
      <c r="G37" s="365"/>
      <c r="H37" s="187"/>
      <c r="I37" s="365"/>
      <c r="J37" s="1"/>
      <c r="K37" s="245"/>
      <c r="L37" s="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2" ht="15" customHeight="1">
      <c r="A38" s="30"/>
      <c r="B38" s="185"/>
      <c r="C38" s="185"/>
      <c r="D38" s="185"/>
      <c r="E38" s="365"/>
      <c r="F38" s="186"/>
      <c r="G38" s="365"/>
      <c r="H38" s="187"/>
      <c r="I38" s="365"/>
      <c r="J38" s="1"/>
      <c r="K38" s="245"/>
      <c r="L38" s="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2" ht="15" customHeight="1">
      <c r="A39" s="30"/>
      <c r="B39" s="185"/>
      <c r="C39" s="185"/>
      <c r="D39" s="185"/>
      <c r="E39" s="365"/>
      <c r="F39" s="186"/>
      <c r="G39" s="365"/>
      <c r="H39" s="187"/>
      <c r="I39" s="365"/>
      <c r="J39" s="1"/>
      <c r="K39" s="245"/>
      <c r="L39" s="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</row>
    <row r="40" spans="1:42" ht="15" customHeight="1">
      <c r="A40" s="30"/>
      <c r="B40" s="185"/>
      <c r="C40" s="185"/>
      <c r="D40" s="185"/>
      <c r="E40" s="365"/>
      <c r="F40" s="186"/>
      <c r="G40" s="365"/>
      <c r="H40" s="187"/>
      <c r="I40" s="365"/>
      <c r="J40" s="1"/>
      <c r="K40" s="245"/>
      <c r="L40" s="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2" ht="15" customHeight="1">
      <c r="A41" s="30"/>
      <c r="B41" s="185"/>
      <c r="C41" s="185"/>
      <c r="D41" s="185"/>
      <c r="E41" s="365"/>
      <c r="F41" s="186"/>
      <c r="G41" s="365"/>
      <c r="H41" s="187"/>
      <c r="I41" s="365"/>
      <c r="J41" s="1"/>
      <c r="K41" s="245"/>
      <c r="L41" s="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2" ht="15" customHeight="1">
      <c r="A42" s="212"/>
      <c r="B42" s="213"/>
      <c r="C42" s="213"/>
      <c r="D42" s="213"/>
      <c r="E42" s="209"/>
      <c r="F42" s="214"/>
      <c r="G42" s="209"/>
      <c r="H42" s="215"/>
      <c r="I42" s="209"/>
      <c r="J42" s="210"/>
      <c r="K42" s="246"/>
      <c r="L42" s="211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2" ht="15" customHeight="1" thickBot="1">
      <c r="A43" s="603" t="s">
        <v>27</v>
      </c>
      <c r="B43" s="604"/>
      <c r="C43" s="604"/>
      <c r="D43" s="604"/>
      <c r="E43" s="604"/>
      <c r="F43" s="604"/>
      <c r="G43" s="604"/>
      <c r="H43" s="604"/>
      <c r="I43" s="604"/>
      <c r="J43" s="362">
        <f>SUM(J8:J42)</f>
        <v>0</v>
      </c>
      <c r="K43" s="362">
        <f>SUM(K8:K42)</f>
        <v>0</v>
      </c>
      <c r="L43" s="363">
        <f>SUM(L8:L42)</f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>
      <c r="A45" s="34"/>
      <c r="B45" s="34"/>
      <c r="C45" s="34"/>
      <c r="D45" s="34"/>
      <c r="E45" s="34"/>
      <c r="F45" s="34"/>
      <c r="G45" s="34"/>
      <c r="H45" s="34"/>
      <c r="I45" s="71" t="s">
        <v>243</v>
      </c>
      <c r="J45" s="34"/>
      <c r="K45" s="270" t="str">
        <f>IF('2. Informazioni patrimoniali'!K14+'2. Informazioni patrimoniali'!K30-'5. OST'!K43=0,"0","errore")</f>
        <v>0</v>
      </c>
      <c r="L45" s="270" t="str">
        <f>IF('2. Informazioni patrimoniali'!L14+'2. Informazioni patrimoniali'!L30-'5. OST'!L43=0,"0","errore")</f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4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1:4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1:4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1:4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1:4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1:4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1:4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</row>
    <row r="101" spans="1:4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2" spans="1:4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</row>
    <row r="103" spans="1:4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</row>
    <row r="104" spans="1:4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</row>
    <row r="105" spans="1:4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</row>
    <row r="106" spans="1:4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</row>
    <row r="107" spans="1:4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</row>
    <row r="108" spans="1:4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</row>
    <row r="109" spans="1:4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</row>
    <row r="110" spans="1:4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</row>
    <row r="111" spans="1:4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</row>
    <row r="112" spans="1:4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</row>
    <row r="113" spans="1:4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</row>
    <row r="114" spans="1:4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</row>
    <row r="115" spans="1:4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</row>
    <row r="116" spans="1:4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</row>
    <row r="117" spans="1:4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</row>
    <row r="118" spans="1:4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</row>
    <row r="119" spans="1:4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</row>
    <row r="120" spans="1:4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</row>
    <row r="121" spans="1:4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</row>
    <row r="122" spans="1:4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</row>
    <row r="123" spans="1:4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</row>
    <row r="124" spans="1:4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</row>
    <row r="125" spans="1:4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</row>
    <row r="126" spans="1:4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</row>
    <row r="127" spans="1:4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</row>
    <row r="128" spans="1:4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</row>
    <row r="129" spans="1:4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</row>
    <row r="130" spans="1:4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</row>
    <row r="131" spans="1:4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</row>
    <row r="132" spans="1:4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</row>
    <row r="133" spans="1:4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</row>
    <row r="134" spans="1:4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</row>
    <row r="135" spans="1:4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</row>
    <row r="136" spans="1:4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</row>
    <row r="137" spans="1:4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</row>
    <row r="138" spans="1:4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</row>
    <row r="139" spans="1:4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</row>
    <row r="140" spans="1:4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</row>
    <row r="141" spans="1:4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</row>
    <row r="142" spans="1:4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</row>
    <row r="143" spans="1:4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</row>
    <row r="144" spans="1:4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</row>
    <row r="145" spans="1:4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</row>
    <row r="146" spans="1:4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</row>
    <row r="147" spans="1:4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</row>
    <row r="148" spans="1:4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</row>
    <row r="149" spans="1:4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</row>
    <row r="150" spans="1:4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</row>
    <row r="151" spans="1:4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</row>
    <row r="152" spans="1:4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</row>
    <row r="153" spans="1:4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</row>
    <row r="154" spans="1:4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</row>
    <row r="155" spans="1:4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</row>
    <row r="156" spans="1:4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</row>
    <row r="157" spans="1:4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</row>
    <row r="158" spans="1:4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</row>
    <row r="159" spans="1:4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</row>
    <row r="160" spans="1:4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</row>
    <row r="161" spans="1:4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</row>
    <row r="162" spans="1:4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</row>
    <row r="163" spans="1:4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</row>
    <row r="164" spans="1:4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</row>
    <row r="165" spans="1:4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</row>
    <row r="166" spans="1:4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</row>
    <row r="167" spans="1:4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</row>
    <row r="168" spans="1:4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</row>
    <row r="169" spans="1:4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</row>
    <row r="170" spans="1:4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</row>
    <row r="171" spans="1:4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</row>
    <row r="172" spans="1:4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</row>
    <row r="173" spans="1:4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</row>
    <row r="174" spans="1:4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</row>
    <row r="175" spans="1:4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</row>
    <row r="176" spans="1:4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</row>
    <row r="177" spans="1:4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</row>
    <row r="178" spans="1:4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</row>
    <row r="179" spans="1:4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</row>
    <row r="180" spans="1:4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</row>
    <row r="181" spans="1:4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</row>
    <row r="182" spans="1:4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</row>
    <row r="183" spans="1:4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</row>
    <row r="184" spans="1:4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</row>
    <row r="185" spans="1:4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</row>
    <row r="186" spans="1:4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</row>
    <row r="187" spans="1:4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</row>
    <row r="188" spans="1:4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</row>
    <row r="189" spans="1:4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</row>
    <row r="190" spans="1:4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</row>
    <row r="191" spans="1:4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</row>
    <row r="192" spans="1:4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</row>
    <row r="193" spans="1:42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</row>
    <row r="194" spans="1:4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</row>
    <row r="195" spans="1:4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</row>
  </sheetData>
  <sheetProtection algorithmName="SHA-512" hashValue="WZJcp5qERX1Md7u9p8/YZto7yu6/etp8ZBoEhmvE+W17NZ8+caheETk0xRzh38MHIFRvu3WlyhnXdF1LwwtdbA==" saltValue="yyniNroDWAVp8Q/NygUjew==" spinCount="100000" sheet="1" objects="1" scenarios="1" insertRows="0"/>
  <mergeCells count="13">
    <mergeCell ref="A43:I43"/>
    <mergeCell ref="C6:C7"/>
    <mergeCell ref="E6:E7"/>
    <mergeCell ref="A6:A7"/>
    <mergeCell ref="B6:B7"/>
    <mergeCell ref="D6:D7"/>
    <mergeCell ref="A1:L1"/>
    <mergeCell ref="A4:L4"/>
    <mergeCell ref="F6:F7"/>
    <mergeCell ref="G6:G7"/>
    <mergeCell ref="H6:H7"/>
    <mergeCell ref="J6:L6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41"/>
  <sheetViews>
    <sheetView showGridLines="0" topLeftCell="A9" workbookViewId="0">
      <selection activeCell="A41" sqref="A41:G41"/>
    </sheetView>
  </sheetViews>
  <sheetFormatPr defaultColWidth="9.140625" defaultRowHeight="12.75"/>
  <cols>
    <col min="1" max="2" width="8.140625" style="34" customWidth="1"/>
    <col min="3" max="6" width="13.7109375" style="34" customWidth="1"/>
    <col min="7" max="7" width="15.5703125" style="34" customWidth="1"/>
    <col min="8" max="8" width="16.140625" style="34" customWidth="1"/>
    <col min="9" max="10" width="14.28515625" style="34" customWidth="1"/>
    <col min="11" max="16384" width="9.140625" style="34"/>
  </cols>
  <sheetData>
    <row r="1" spans="1:12" s="32" customFormat="1" ht="18">
      <c r="A1" s="541" t="s">
        <v>79</v>
      </c>
      <c r="B1" s="541"/>
      <c r="C1" s="541"/>
      <c r="D1" s="541"/>
      <c r="E1" s="541"/>
      <c r="F1" s="541"/>
      <c r="G1" s="541"/>
      <c r="H1" s="85"/>
      <c r="I1" s="85"/>
      <c r="J1" s="109"/>
    </row>
    <row r="2" spans="1:12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2" ht="21" customHeight="1" thickBot="1">
      <c r="A3" s="33"/>
      <c r="B3" s="33"/>
      <c r="C3" s="33"/>
      <c r="D3" s="33"/>
      <c r="E3" s="33"/>
    </row>
    <row r="4" spans="1:12" s="79" customFormat="1" ht="30.75" customHeight="1" thickBot="1">
      <c r="A4" s="459" t="s">
        <v>220</v>
      </c>
      <c r="B4" s="460"/>
      <c r="C4" s="460"/>
      <c r="D4" s="460"/>
      <c r="E4" s="460"/>
      <c r="F4" s="460"/>
      <c r="G4" s="461"/>
      <c r="H4" s="111"/>
      <c r="I4" s="111"/>
      <c r="J4" s="111"/>
    </row>
    <row r="5" spans="1:12" s="78" customFormat="1" ht="25.5" customHeight="1">
      <c r="A5" s="75"/>
      <c r="B5" s="75"/>
      <c r="C5" s="75"/>
      <c r="D5" s="75"/>
      <c r="E5" s="75"/>
      <c r="F5" s="75"/>
      <c r="G5" s="76"/>
      <c r="H5" s="76"/>
      <c r="I5" s="76"/>
      <c r="J5" s="76"/>
    </row>
    <row r="6" spans="1:12" ht="8.25" customHeight="1" thickBot="1">
      <c r="A6" s="116"/>
    </row>
    <row r="7" spans="1:12" ht="21.75" customHeight="1" thickBot="1">
      <c r="A7" s="122"/>
      <c r="B7" s="80"/>
      <c r="C7" s="80"/>
      <c r="D7" s="80"/>
      <c r="E7" s="80"/>
      <c r="F7" s="80"/>
      <c r="G7" s="123">
        <v>2014</v>
      </c>
    </row>
    <row r="8" spans="1:12" ht="12" hidden="1" customHeight="1">
      <c r="A8" s="122"/>
      <c r="B8" s="80"/>
      <c r="C8" s="80"/>
      <c r="D8" s="80"/>
      <c r="E8" s="80"/>
      <c r="F8" s="80"/>
      <c r="G8" s="124"/>
    </row>
    <row r="9" spans="1:12" ht="3" customHeight="1" thickBot="1">
      <c r="A9" s="116"/>
    </row>
    <row r="10" spans="1:12" ht="30.75" customHeight="1" thickBot="1">
      <c r="A10" s="540"/>
      <c r="B10" s="540"/>
      <c r="C10" s="540"/>
      <c r="D10" s="540"/>
      <c r="E10" s="540"/>
      <c r="F10" s="75"/>
      <c r="G10" s="125" t="s">
        <v>107</v>
      </c>
      <c r="I10" s="271" t="s">
        <v>243</v>
      </c>
    </row>
    <row r="11" spans="1:12" s="115" customFormat="1" ht="16.5" customHeight="1" thickBot="1">
      <c r="A11" s="610" t="s">
        <v>164</v>
      </c>
      <c r="B11" s="610"/>
      <c r="C11" s="610"/>
      <c r="D11" s="610"/>
      <c r="E11" s="610"/>
      <c r="F11" s="610"/>
      <c r="G11" s="112"/>
      <c r="H11" s="112"/>
      <c r="I11" s="112"/>
      <c r="J11" s="112"/>
      <c r="K11" s="113"/>
      <c r="L11" s="114"/>
    </row>
    <row r="12" spans="1:12" s="78" customFormat="1" ht="15" customHeight="1">
      <c r="A12" s="530" t="s">
        <v>42</v>
      </c>
      <c r="B12" s="592"/>
      <c r="C12" s="592"/>
      <c r="D12" s="592"/>
      <c r="E12" s="592"/>
      <c r="F12" s="592"/>
      <c r="G12" s="166"/>
      <c r="H12" s="76"/>
      <c r="I12" s="76"/>
      <c r="J12" s="76"/>
      <c r="K12" s="79"/>
      <c r="L12" s="99"/>
    </row>
    <row r="13" spans="1:12" s="78" customFormat="1" ht="15" customHeight="1">
      <c r="A13" s="442" t="s">
        <v>43</v>
      </c>
      <c r="B13" s="443"/>
      <c r="C13" s="443"/>
      <c r="D13" s="443"/>
      <c r="E13" s="443"/>
      <c r="F13" s="443"/>
      <c r="G13" s="167"/>
      <c r="H13" s="76"/>
      <c r="I13" s="76"/>
      <c r="J13" s="76"/>
      <c r="K13" s="79"/>
      <c r="L13" s="99"/>
    </row>
    <row r="14" spans="1:12" s="78" customFormat="1" ht="15" customHeight="1">
      <c r="A14" s="442" t="s">
        <v>44</v>
      </c>
      <c r="B14" s="443"/>
      <c r="C14" s="443"/>
      <c r="D14" s="443"/>
      <c r="E14" s="443"/>
      <c r="F14" s="443"/>
      <c r="G14" s="167"/>
      <c r="H14" s="76"/>
      <c r="I14" s="76"/>
      <c r="J14" s="76"/>
      <c r="K14" s="79"/>
      <c r="L14" s="99"/>
    </row>
    <row r="15" spans="1:12" s="78" customFormat="1" ht="15" customHeight="1">
      <c r="A15" s="442" t="s">
        <v>45</v>
      </c>
      <c r="B15" s="443"/>
      <c r="C15" s="443"/>
      <c r="D15" s="443"/>
      <c r="E15" s="443"/>
      <c r="F15" s="443"/>
      <c r="G15" s="167"/>
      <c r="H15" s="76"/>
      <c r="I15" s="76"/>
      <c r="J15" s="76"/>
      <c r="K15" s="79"/>
      <c r="L15" s="99"/>
    </row>
    <row r="16" spans="1:12" s="78" customFormat="1" ht="15" customHeight="1">
      <c r="A16" s="442" t="s">
        <v>46</v>
      </c>
      <c r="B16" s="443"/>
      <c r="C16" s="443"/>
      <c r="D16" s="443"/>
      <c r="E16" s="443"/>
      <c r="F16" s="443"/>
      <c r="G16" s="167"/>
      <c r="H16" s="76"/>
      <c r="I16" s="76"/>
      <c r="J16" s="76"/>
      <c r="K16" s="79"/>
      <c r="L16" s="99"/>
    </row>
    <row r="17" spans="1:12" s="78" customFormat="1" ht="15" customHeight="1">
      <c r="A17" s="442" t="s">
        <v>47</v>
      </c>
      <c r="B17" s="443"/>
      <c r="C17" s="443"/>
      <c r="D17" s="443"/>
      <c r="E17" s="443"/>
      <c r="F17" s="443"/>
      <c r="G17" s="167"/>
      <c r="H17" s="76"/>
      <c r="I17" s="76"/>
      <c r="J17" s="76"/>
      <c r="K17" s="79"/>
      <c r="L17" s="99"/>
    </row>
    <row r="18" spans="1:12" s="78" customFormat="1" ht="15" customHeight="1">
      <c r="A18" s="508" t="s">
        <v>48</v>
      </c>
      <c r="B18" s="509"/>
      <c r="C18" s="509"/>
      <c r="D18" s="509"/>
      <c r="E18" s="509"/>
      <c r="F18" s="581"/>
      <c r="G18" s="167"/>
      <c r="H18" s="76"/>
      <c r="I18" s="76"/>
      <c r="J18" s="76"/>
      <c r="K18" s="79"/>
      <c r="L18" s="99"/>
    </row>
    <row r="19" spans="1:12" s="78" customFormat="1" ht="15" customHeight="1">
      <c r="A19" s="508" t="s">
        <v>49</v>
      </c>
      <c r="B19" s="509"/>
      <c r="C19" s="509"/>
      <c r="D19" s="509"/>
      <c r="E19" s="509"/>
      <c r="F19" s="581"/>
      <c r="G19" s="167"/>
      <c r="H19" s="76"/>
      <c r="I19" s="76"/>
      <c r="J19" s="76"/>
      <c r="K19" s="79"/>
      <c r="L19" s="99"/>
    </row>
    <row r="20" spans="1:12" s="78" customFormat="1" ht="15" customHeight="1">
      <c r="A20" s="508" t="s">
        <v>50</v>
      </c>
      <c r="B20" s="509"/>
      <c r="C20" s="509"/>
      <c r="D20" s="509"/>
      <c r="E20" s="509"/>
      <c r="F20" s="581"/>
      <c r="G20" s="167"/>
      <c r="H20" s="76"/>
      <c r="I20" s="76"/>
      <c r="J20" s="76"/>
      <c r="K20" s="79"/>
      <c r="L20" s="99"/>
    </row>
    <row r="21" spans="1:12" s="78" customFormat="1" ht="15" customHeight="1">
      <c r="A21" s="508" t="s">
        <v>51</v>
      </c>
      <c r="B21" s="509"/>
      <c r="C21" s="509"/>
      <c r="D21" s="509"/>
      <c r="E21" s="509"/>
      <c r="F21" s="581"/>
      <c r="G21" s="167"/>
      <c r="H21" s="76"/>
      <c r="I21" s="76"/>
      <c r="J21" s="76"/>
      <c r="K21" s="79"/>
      <c r="L21" s="99"/>
    </row>
    <row r="22" spans="1:12" s="78" customFormat="1" ht="15" customHeight="1" thickBot="1">
      <c r="A22" s="561" t="s">
        <v>29</v>
      </c>
      <c r="B22" s="582"/>
      <c r="C22" s="582"/>
      <c r="D22" s="582"/>
      <c r="E22" s="582"/>
      <c r="F22" s="583"/>
      <c r="G22" s="126">
        <f>+G12+G13+G14+G15+G16+G17+G18+G19+G20+G21</f>
        <v>0</v>
      </c>
      <c r="H22" s="76"/>
      <c r="I22" s="76" t="str">
        <f>IF('2. Informazioni patrimoniali'!L15+'2. Informazioni patrimoniali'!L16+'2. Informazioni patrimoniali'!L31+'2. Informazioni patrimoniali'!L32-'6. TCA'!G22=0,"0","errore")</f>
        <v>0</v>
      </c>
      <c r="J22" s="76"/>
      <c r="K22" s="79"/>
      <c r="L22" s="99"/>
    </row>
    <row r="23" spans="1:12" ht="14.25" customHeight="1">
      <c r="A23" s="116"/>
    </row>
    <row r="24" spans="1:12" s="115" customFormat="1" ht="16.5" customHeight="1" thickBot="1">
      <c r="A24" s="597" t="s">
        <v>31</v>
      </c>
      <c r="B24" s="597"/>
      <c r="C24" s="597"/>
      <c r="D24" s="597"/>
      <c r="E24" s="597"/>
      <c r="F24" s="127"/>
      <c r="G24" s="112"/>
      <c r="H24" s="112"/>
      <c r="I24" s="112"/>
      <c r="J24" s="112"/>
      <c r="K24" s="113"/>
      <c r="L24" s="114"/>
    </row>
    <row r="25" spans="1:12" s="78" customFormat="1" ht="15" customHeight="1">
      <c r="A25" s="538" t="s">
        <v>34</v>
      </c>
      <c r="B25" s="539"/>
      <c r="C25" s="539"/>
      <c r="D25" s="539"/>
      <c r="E25" s="539"/>
      <c r="F25" s="611"/>
      <c r="G25" s="166"/>
      <c r="H25" s="76"/>
      <c r="I25" s="76"/>
      <c r="J25" s="76"/>
      <c r="K25" s="79"/>
      <c r="L25" s="99"/>
    </row>
    <row r="26" spans="1:12" s="78" customFormat="1" ht="15" customHeight="1">
      <c r="A26" s="508" t="s">
        <v>35</v>
      </c>
      <c r="B26" s="509"/>
      <c r="C26" s="509"/>
      <c r="D26" s="509"/>
      <c r="E26" s="509"/>
      <c r="F26" s="581"/>
      <c r="G26" s="167"/>
      <c r="H26" s="76"/>
      <c r="I26" s="76"/>
      <c r="J26" s="76"/>
      <c r="K26" s="79"/>
      <c r="L26" s="99"/>
    </row>
    <row r="27" spans="1:12" s="78" customFormat="1" ht="15" customHeight="1">
      <c r="A27" s="508" t="s">
        <v>36</v>
      </c>
      <c r="B27" s="509"/>
      <c r="C27" s="509"/>
      <c r="D27" s="509"/>
      <c r="E27" s="509"/>
      <c r="F27" s="581"/>
      <c r="G27" s="167"/>
      <c r="H27" s="76"/>
      <c r="I27" s="76"/>
      <c r="J27" s="76"/>
      <c r="K27" s="79"/>
      <c r="L27" s="99"/>
    </row>
    <row r="28" spans="1:12" s="78" customFormat="1" ht="15" customHeight="1">
      <c r="A28" s="508" t="s">
        <v>91</v>
      </c>
      <c r="B28" s="509"/>
      <c r="C28" s="509"/>
      <c r="D28" s="509"/>
      <c r="E28" s="509"/>
      <c r="F28" s="581"/>
      <c r="G28" s="167"/>
      <c r="H28" s="76"/>
      <c r="I28" s="76"/>
      <c r="J28" s="76"/>
      <c r="K28" s="79"/>
      <c r="L28" s="99"/>
    </row>
    <row r="29" spans="1:12" s="78" customFormat="1" ht="15" customHeight="1">
      <c r="A29" s="508" t="s">
        <v>37</v>
      </c>
      <c r="B29" s="509"/>
      <c r="C29" s="509"/>
      <c r="D29" s="509"/>
      <c r="E29" s="509"/>
      <c r="F29" s="581"/>
      <c r="G29" s="167"/>
      <c r="H29" s="76"/>
      <c r="I29" s="76"/>
      <c r="J29" s="76"/>
      <c r="K29" s="79"/>
      <c r="L29" s="99"/>
    </row>
    <row r="30" spans="1:12" s="78" customFormat="1" ht="15" customHeight="1">
      <c r="A30" s="508" t="s">
        <v>92</v>
      </c>
      <c r="B30" s="509"/>
      <c r="C30" s="509"/>
      <c r="D30" s="509"/>
      <c r="E30" s="509"/>
      <c r="F30" s="581"/>
      <c r="G30" s="167"/>
      <c r="H30" s="76"/>
      <c r="I30" s="76"/>
      <c r="J30" s="76"/>
      <c r="K30" s="79"/>
      <c r="L30" s="99"/>
    </row>
    <row r="31" spans="1:12" s="78" customFormat="1" ht="15" customHeight="1">
      <c r="A31" s="508" t="s">
        <v>93</v>
      </c>
      <c r="B31" s="509"/>
      <c r="C31" s="509"/>
      <c r="D31" s="509"/>
      <c r="E31" s="509"/>
      <c r="F31" s="581"/>
      <c r="G31" s="167"/>
      <c r="H31" s="76"/>
      <c r="I31" s="76"/>
      <c r="J31" s="76"/>
      <c r="K31" s="79"/>
      <c r="L31" s="99"/>
    </row>
    <row r="32" spans="1:12" s="78" customFormat="1" ht="15" customHeight="1" thickBot="1">
      <c r="A32" s="561" t="s">
        <v>29</v>
      </c>
      <c r="B32" s="582"/>
      <c r="C32" s="582"/>
      <c r="D32" s="582"/>
      <c r="E32" s="582"/>
      <c r="F32" s="583"/>
      <c r="G32" s="126">
        <f>+G25+G26+G27+G28+G29+G30+G31</f>
        <v>0</v>
      </c>
      <c r="H32" s="76"/>
      <c r="I32" s="76" t="str">
        <f>IF('2. Informazioni patrimoniali'!L15+'2. Informazioni patrimoniali'!L16+'2. Informazioni patrimoniali'!L31+'2. Informazioni patrimoniali'!L32-'6. TCA'!G32=0,"0","errore")</f>
        <v>0</v>
      </c>
      <c r="J32" s="76"/>
      <c r="K32" s="79"/>
      <c r="L32" s="99"/>
    </row>
    <row r="33" spans="1:12" ht="14.25" customHeight="1">
      <c r="A33" s="116"/>
      <c r="G33" s="189"/>
    </row>
    <row r="34" spans="1:12" s="115" customFormat="1" ht="16.5" customHeight="1" thickBot="1">
      <c r="A34" s="597" t="s">
        <v>111</v>
      </c>
      <c r="B34" s="597"/>
      <c r="C34" s="597"/>
      <c r="D34" s="597"/>
      <c r="E34" s="597"/>
      <c r="F34" s="127"/>
      <c r="G34" s="190"/>
      <c r="H34" s="112"/>
      <c r="I34" s="112"/>
      <c r="J34" s="112"/>
      <c r="K34" s="113"/>
      <c r="L34" s="114"/>
    </row>
    <row r="35" spans="1:12" s="78" customFormat="1" ht="15" customHeight="1">
      <c r="A35" s="530" t="s">
        <v>38</v>
      </c>
      <c r="B35" s="592"/>
      <c r="C35" s="592"/>
      <c r="D35" s="592"/>
      <c r="E35" s="592"/>
      <c r="F35" s="592"/>
      <c r="G35" s="166"/>
      <c r="H35" s="76"/>
      <c r="I35" s="76"/>
      <c r="J35" s="76"/>
      <c r="K35" s="79"/>
      <c r="L35" s="99"/>
    </row>
    <row r="36" spans="1:12" s="78" customFormat="1" ht="15" customHeight="1">
      <c r="A36" s="442" t="s">
        <v>40</v>
      </c>
      <c r="B36" s="443"/>
      <c r="C36" s="443"/>
      <c r="D36" s="443"/>
      <c r="E36" s="443"/>
      <c r="F36" s="443"/>
      <c r="G36" s="167"/>
      <c r="H36" s="76"/>
      <c r="I36" s="76"/>
      <c r="J36" s="76"/>
      <c r="K36" s="79"/>
      <c r="L36" s="99"/>
    </row>
    <row r="37" spans="1:12" s="78" customFormat="1" ht="15" customHeight="1">
      <c r="A37" s="442" t="s">
        <v>39</v>
      </c>
      <c r="B37" s="443"/>
      <c r="C37" s="443"/>
      <c r="D37" s="443"/>
      <c r="E37" s="443"/>
      <c r="F37" s="443"/>
      <c r="G37" s="167"/>
      <c r="H37" s="76"/>
      <c r="I37" s="76"/>
      <c r="J37" s="76"/>
      <c r="K37" s="79"/>
      <c r="L37" s="99"/>
    </row>
    <row r="38" spans="1:12" s="78" customFormat="1" ht="15" customHeight="1" thickBot="1">
      <c r="A38" s="452" t="s">
        <v>29</v>
      </c>
      <c r="B38" s="453"/>
      <c r="C38" s="453"/>
      <c r="D38" s="453"/>
      <c r="E38" s="453"/>
      <c r="F38" s="453"/>
      <c r="G38" s="126">
        <f>+G35+G36+G37</f>
        <v>0</v>
      </c>
      <c r="H38" s="76"/>
      <c r="I38" s="76" t="str">
        <f>IF('2. Informazioni patrimoniali'!L15+'2. Informazioni patrimoniali'!L16+'2. Informazioni patrimoniali'!L31+'2. Informazioni patrimoniali'!L32-'6. TCA'!G38=0,"0","errore")</f>
        <v>0</v>
      </c>
      <c r="J38" s="76"/>
      <c r="K38" s="79"/>
      <c r="L38" s="99"/>
    </row>
    <row r="39" spans="1:12" ht="14.25" customHeight="1">
      <c r="A39" s="116"/>
    </row>
    <row r="40" spans="1:12" ht="15.75" customHeight="1" thickBot="1">
      <c r="A40" s="609" t="s">
        <v>249</v>
      </c>
      <c r="B40" s="609"/>
      <c r="C40" s="609"/>
      <c r="D40" s="609"/>
      <c r="E40" s="609"/>
      <c r="F40" s="609"/>
      <c r="G40" s="609"/>
      <c r="H40" s="330"/>
      <c r="I40" s="330"/>
    </row>
    <row r="41" spans="1:12" ht="60.75" customHeight="1" thickBot="1">
      <c r="A41" s="587"/>
      <c r="B41" s="588"/>
      <c r="C41" s="588"/>
      <c r="D41" s="588"/>
      <c r="E41" s="588"/>
      <c r="F41" s="588"/>
      <c r="G41" s="589"/>
    </row>
  </sheetData>
  <sheetProtection algorithmName="SHA-512" hashValue="UYSQjcju9SFrNx+Z0so+SPBe6nkKS8GRj8aAu1f0OMPyScCBfN2rQ07fkeYvTq2NIi6+iHbwjh8BMiMJLd1lig==" saltValue="u0wtvqzEMPft9hadsZnMaA==" spinCount="100000" sheet="1" objects="1" scenarios="1" selectLockedCells="1"/>
  <mergeCells count="31">
    <mergeCell ref="A35:F35"/>
    <mergeCell ref="A36:F36"/>
    <mergeCell ref="A37:F37"/>
    <mergeCell ref="A38:F38"/>
    <mergeCell ref="A29:F29"/>
    <mergeCell ref="A34:E34"/>
    <mergeCell ref="A30:F30"/>
    <mergeCell ref="A31:F31"/>
    <mergeCell ref="A32:F32"/>
    <mergeCell ref="A28:F28"/>
    <mergeCell ref="A4:G4"/>
    <mergeCell ref="A20:F20"/>
    <mergeCell ref="A21:F21"/>
    <mergeCell ref="A22:F22"/>
    <mergeCell ref="A24:E24"/>
    <mergeCell ref="A40:G40"/>
    <mergeCell ref="A41:G41"/>
    <mergeCell ref="A1:G1"/>
    <mergeCell ref="A10:E10"/>
    <mergeCell ref="A11:F11"/>
    <mergeCell ref="A18:F18"/>
    <mergeCell ref="A19:F19"/>
    <mergeCell ref="A12:F12"/>
    <mergeCell ref="A13:F13"/>
    <mergeCell ref="A14:F14"/>
    <mergeCell ref="A15:F15"/>
    <mergeCell ref="A16:F16"/>
    <mergeCell ref="A17:F17"/>
    <mergeCell ref="A25:F25"/>
    <mergeCell ref="A26:F26"/>
    <mergeCell ref="A27:F2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O38"/>
  <sheetViews>
    <sheetView showGridLines="0" topLeftCell="A13" workbookViewId="0">
      <selection activeCell="J18" sqref="J18"/>
    </sheetView>
  </sheetViews>
  <sheetFormatPr defaultColWidth="9.140625" defaultRowHeight="12.75"/>
  <cols>
    <col min="1" max="1" width="2.7109375" style="34" customWidth="1"/>
    <col min="2" max="6" width="8.7109375" style="34" customWidth="1"/>
    <col min="7" max="7" width="10.85546875" style="34" customWidth="1"/>
    <col min="8" max="8" width="8.7109375" style="34" customWidth="1"/>
    <col min="9" max="9" width="6" style="34" customWidth="1"/>
    <col min="10" max="11" width="12" style="34" customWidth="1"/>
    <col min="12" max="12" width="8.85546875" style="34" customWidth="1"/>
    <col min="13" max="16384" width="9.140625" style="34"/>
  </cols>
  <sheetData>
    <row r="1" spans="1:15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5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5" ht="21" customHeight="1" thickBot="1">
      <c r="A3" s="33"/>
      <c r="B3" s="33"/>
      <c r="C3" s="33"/>
      <c r="D3" s="33"/>
      <c r="E3" s="33"/>
    </row>
    <row r="4" spans="1:15" s="40" customFormat="1" ht="30.75" customHeight="1" thickBot="1">
      <c r="A4" s="459" t="s">
        <v>209</v>
      </c>
      <c r="B4" s="460"/>
      <c r="C4" s="460"/>
      <c r="D4" s="460"/>
      <c r="E4" s="460"/>
      <c r="F4" s="460"/>
      <c r="G4" s="460"/>
      <c r="H4" s="460"/>
      <c r="I4" s="460"/>
      <c r="J4" s="460"/>
      <c r="K4" s="461"/>
      <c r="L4" s="41"/>
    </row>
    <row r="5" spans="1:15" s="78" customFormat="1" ht="30.75" customHeight="1" thickBot="1">
      <c r="A5" s="137"/>
      <c r="B5" s="75"/>
      <c r="C5" s="75"/>
      <c r="D5" s="75"/>
      <c r="E5" s="75"/>
      <c r="F5" s="75"/>
      <c r="G5" s="75"/>
      <c r="H5" s="75"/>
      <c r="I5" s="75"/>
      <c r="J5" s="76"/>
      <c r="K5" s="76"/>
      <c r="L5" s="99"/>
    </row>
    <row r="6" spans="1:15" s="78" customFormat="1" ht="21.75" customHeight="1" thickBot="1">
      <c r="A6" s="75"/>
      <c r="B6" s="75"/>
      <c r="C6" s="75"/>
      <c r="D6" s="75"/>
      <c r="E6" s="75"/>
      <c r="F6" s="75"/>
      <c r="G6" s="75"/>
      <c r="H6" s="75"/>
      <c r="I6" s="75"/>
      <c r="J6" s="619">
        <v>2014</v>
      </c>
      <c r="K6" s="620"/>
      <c r="L6" s="99"/>
    </row>
    <row r="7" spans="1:15" s="78" customFormat="1" ht="4.5" customHeight="1" thickBot="1">
      <c r="A7" s="75"/>
      <c r="B7" s="75"/>
      <c r="C7" s="75"/>
      <c r="D7" s="75"/>
      <c r="E7" s="75"/>
      <c r="F7" s="75"/>
      <c r="G7" s="75"/>
      <c r="H7" s="75"/>
      <c r="I7" s="75"/>
      <c r="J7" s="100"/>
      <c r="K7" s="100"/>
      <c r="L7" s="99"/>
    </row>
    <row r="8" spans="1:15" s="92" customFormat="1" ht="31.5" customHeight="1" thickBot="1">
      <c r="A8" s="544"/>
      <c r="B8" s="544"/>
      <c r="C8" s="544"/>
      <c r="D8" s="544"/>
      <c r="E8" s="544"/>
      <c r="F8" s="138"/>
      <c r="G8" s="91"/>
      <c r="H8" s="91"/>
      <c r="I8" s="128"/>
      <c r="J8" s="87" t="s">
        <v>109</v>
      </c>
      <c r="K8" s="90" t="s">
        <v>107</v>
      </c>
      <c r="L8" s="139"/>
      <c r="O8" s="329" t="s">
        <v>243</v>
      </c>
    </row>
    <row r="9" spans="1:15" s="92" customFormat="1" ht="15.75" thickBot="1">
      <c r="A9" s="477" t="s">
        <v>250</v>
      </c>
      <c r="B9" s="544"/>
      <c r="C9" s="544"/>
      <c r="D9" s="544"/>
      <c r="E9" s="544"/>
      <c r="F9" s="544"/>
      <c r="G9" s="544"/>
      <c r="H9" s="544"/>
      <c r="I9" s="544"/>
      <c r="J9" s="76"/>
      <c r="K9" s="76"/>
      <c r="L9" s="139"/>
    </row>
    <row r="10" spans="1:15" s="40" customFormat="1" ht="15" customHeight="1">
      <c r="A10" s="538" t="s">
        <v>21</v>
      </c>
      <c r="B10" s="612"/>
      <c r="C10" s="612"/>
      <c r="D10" s="612"/>
      <c r="E10" s="612"/>
      <c r="F10" s="612"/>
      <c r="G10" s="612"/>
      <c r="H10" s="612"/>
      <c r="I10" s="613"/>
      <c r="J10" s="18"/>
      <c r="K10" s="5"/>
      <c r="L10" s="41"/>
    </row>
    <row r="11" spans="1:15" s="40" customFormat="1" ht="15" customHeight="1">
      <c r="A11" s="508" t="s">
        <v>20</v>
      </c>
      <c r="B11" s="546"/>
      <c r="C11" s="546"/>
      <c r="D11" s="546"/>
      <c r="E11" s="546"/>
      <c r="F11" s="546"/>
      <c r="G11" s="546"/>
      <c r="H11" s="546"/>
      <c r="I11" s="547"/>
      <c r="J11" s="19"/>
      <c r="K11" s="287"/>
      <c r="L11" s="41"/>
    </row>
    <row r="12" spans="1:15" s="40" customFormat="1" ht="15" customHeight="1">
      <c r="A12" s="614" t="s">
        <v>22</v>
      </c>
      <c r="B12" s="546"/>
      <c r="C12" s="546"/>
      <c r="D12" s="546"/>
      <c r="E12" s="546"/>
      <c r="F12" s="546"/>
      <c r="G12" s="546"/>
      <c r="H12" s="546"/>
      <c r="I12" s="547"/>
      <c r="J12" s="19"/>
      <c r="K12" s="287"/>
      <c r="L12" s="41"/>
    </row>
    <row r="13" spans="1:15" s="40" customFormat="1" ht="15" customHeight="1">
      <c r="A13" s="614" t="s">
        <v>85</v>
      </c>
      <c r="B13" s="546"/>
      <c r="C13" s="546"/>
      <c r="D13" s="546"/>
      <c r="E13" s="546"/>
      <c r="F13" s="546"/>
      <c r="G13" s="546"/>
      <c r="H13" s="546"/>
      <c r="I13" s="547"/>
      <c r="J13" s="19"/>
      <c r="K13" s="287"/>
      <c r="L13" s="41"/>
    </row>
    <row r="14" spans="1:15" s="40" customFormat="1" ht="15" customHeight="1">
      <c r="A14" s="614" t="s">
        <v>44</v>
      </c>
      <c r="B14" s="546"/>
      <c r="C14" s="546"/>
      <c r="D14" s="546"/>
      <c r="E14" s="546"/>
      <c r="F14" s="546"/>
      <c r="G14" s="546"/>
      <c r="H14" s="546"/>
      <c r="I14" s="547"/>
      <c r="J14" s="19"/>
      <c r="K14" s="287"/>
      <c r="L14" s="41"/>
    </row>
    <row r="15" spans="1:15" s="40" customFormat="1" ht="15" customHeight="1">
      <c r="A15" s="623" t="s">
        <v>254</v>
      </c>
      <c r="B15" s="624"/>
      <c r="C15" s="624"/>
      <c r="D15" s="624"/>
      <c r="E15" s="624"/>
      <c r="F15" s="624"/>
      <c r="G15" s="624"/>
      <c r="H15" s="624"/>
      <c r="I15" s="625"/>
      <c r="J15" s="351"/>
      <c r="K15" s="223"/>
      <c r="L15" s="41"/>
    </row>
    <row r="16" spans="1:15" s="40" customFormat="1" ht="15" customHeight="1" thickBot="1">
      <c r="A16" s="452" t="s">
        <v>112</v>
      </c>
      <c r="B16" s="507"/>
      <c r="C16" s="507"/>
      <c r="D16" s="507"/>
      <c r="E16" s="507"/>
      <c r="F16" s="507"/>
      <c r="G16" s="507"/>
      <c r="H16" s="507"/>
      <c r="I16" s="507"/>
      <c r="J16" s="102">
        <f>+J10+J11+J12+J13+J14+J15</f>
        <v>0</v>
      </c>
      <c r="K16" s="103">
        <f>+K10+K11+K12+K13+K14+K15</f>
        <v>0</v>
      </c>
      <c r="L16" s="41"/>
      <c r="M16" s="269"/>
      <c r="N16" s="269"/>
      <c r="O16" s="269" t="str">
        <f>IF('2. Informazioni patrimoniali'!L17-'7. IMM'!K16=0,"0","errore")</f>
        <v>0</v>
      </c>
    </row>
    <row r="17" spans="1:12" s="40" customFormat="1" ht="7.5" customHeight="1" thickBot="1">
      <c r="A17" s="318"/>
      <c r="B17" s="111"/>
      <c r="C17" s="111"/>
      <c r="D17" s="111"/>
      <c r="E17" s="111"/>
      <c r="F17" s="111"/>
      <c r="G17" s="142"/>
      <c r="H17" s="142"/>
      <c r="I17" s="142"/>
      <c r="J17" s="140"/>
      <c r="K17" s="131"/>
      <c r="L17" s="41"/>
    </row>
    <row r="18" spans="1:12" s="40" customFormat="1" ht="15" customHeight="1" thickBot="1">
      <c r="A18" s="628" t="s">
        <v>165</v>
      </c>
      <c r="B18" s="629"/>
      <c r="C18" s="629"/>
      <c r="D18" s="629"/>
      <c r="E18" s="629"/>
      <c r="F18" s="629"/>
      <c r="G18" s="629"/>
      <c r="H18" s="629"/>
      <c r="I18" s="630"/>
      <c r="J18" s="168"/>
      <c r="K18" s="131"/>
      <c r="L18" s="41"/>
    </row>
    <row r="20" spans="1:12" ht="10.5" customHeight="1"/>
    <row r="21" spans="1:12" ht="15.75" customHeight="1" thickBot="1">
      <c r="A21" s="621" t="s">
        <v>296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22"/>
    </row>
    <row r="22" spans="1:12" ht="60.75" customHeight="1" thickBot="1">
      <c r="A22" s="615"/>
      <c r="B22" s="616"/>
      <c r="C22" s="616"/>
      <c r="D22" s="616"/>
      <c r="E22" s="616"/>
      <c r="F22" s="616"/>
      <c r="G22" s="616"/>
      <c r="H22" s="616"/>
      <c r="I22" s="616"/>
      <c r="J22" s="616"/>
      <c r="K22" s="617"/>
    </row>
    <row r="23" spans="1:12" ht="21" customHeight="1" thickBot="1"/>
    <row r="24" spans="1:12" ht="30" customHeight="1" thickBot="1">
      <c r="J24" s="248">
        <v>2014</v>
      </c>
    </row>
    <row r="25" spans="1:12" ht="15" customHeight="1" thickBot="1"/>
    <row r="26" spans="1:12" ht="25.5" customHeight="1" thickBot="1">
      <c r="J26" s="125" t="s">
        <v>107</v>
      </c>
    </row>
    <row r="27" spans="1:12" ht="15" customHeight="1" thickBot="1">
      <c r="A27" s="597" t="s">
        <v>31</v>
      </c>
      <c r="B27" s="597"/>
      <c r="C27" s="597"/>
      <c r="D27" s="597"/>
      <c r="E27" s="597"/>
      <c r="F27" s="597"/>
    </row>
    <row r="28" spans="1:12" ht="15" customHeight="1">
      <c r="A28" s="530" t="s">
        <v>251</v>
      </c>
      <c r="B28" s="592"/>
      <c r="C28" s="592"/>
      <c r="D28" s="592"/>
      <c r="E28" s="592"/>
      <c r="F28" s="592"/>
      <c r="G28" s="592"/>
      <c r="H28" s="592"/>
      <c r="I28" s="618"/>
      <c r="J28" s="314"/>
    </row>
    <row r="29" spans="1:12" ht="15" customHeight="1">
      <c r="A29" s="442" t="s">
        <v>224</v>
      </c>
      <c r="B29" s="443"/>
      <c r="C29" s="443"/>
      <c r="D29" s="443"/>
      <c r="E29" s="443"/>
      <c r="F29" s="443"/>
      <c r="G29" s="443"/>
      <c r="H29" s="443"/>
      <c r="I29" s="626"/>
      <c r="J29" s="315"/>
    </row>
    <row r="30" spans="1:12" ht="15" customHeight="1">
      <c r="A30" s="442" t="s">
        <v>252</v>
      </c>
      <c r="B30" s="443"/>
      <c r="C30" s="443"/>
      <c r="D30" s="443"/>
      <c r="E30" s="443"/>
      <c r="F30" s="443"/>
      <c r="G30" s="443"/>
      <c r="H30" s="443"/>
      <c r="I30" s="626"/>
      <c r="J30" s="315"/>
    </row>
    <row r="31" spans="1:12" ht="15" customHeight="1">
      <c r="A31" s="442" t="s">
        <v>225</v>
      </c>
      <c r="B31" s="443"/>
      <c r="C31" s="443"/>
      <c r="D31" s="443"/>
      <c r="E31" s="443"/>
      <c r="F31" s="443"/>
      <c r="G31" s="443"/>
      <c r="H31" s="443"/>
      <c r="I31" s="626"/>
      <c r="J31" s="315"/>
    </row>
    <row r="32" spans="1:12">
      <c r="A32" s="442" t="s">
        <v>253</v>
      </c>
      <c r="B32" s="443"/>
      <c r="C32" s="443"/>
      <c r="D32" s="443"/>
      <c r="E32" s="443"/>
      <c r="F32" s="443"/>
      <c r="G32" s="443"/>
      <c r="H32" s="443"/>
      <c r="I32" s="626"/>
      <c r="J32" s="315"/>
    </row>
    <row r="33" spans="1:15">
      <c r="A33" s="442" t="s">
        <v>238</v>
      </c>
      <c r="B33" s="443"/>
      <c r="C33" s="443"/>
      <c r="D33" s="443"/>
      <c r="E33" s="443"/>
      <c r="F33" s="443"/>
      <c r="G33" s="443"/>
      <c r="H33" s="443"/>
      <c r="I33" s="626"/>
      <c r="J33" s="316"/>
    </row>
    <row r="34" spans="1:15" ht="14.25" customHeight="1" thickBot="1">
      <c r="A34" s="452" t="s">
        <v>112</v>
      </c>
      <c r="B34" s="453"/>
      <c r="C34" s="453"/>
      <c r="D34" s="453"/>
      <c r="E34" s="453"/>
      <c r="F34" s="453"/>
      <c r="G34" s="453"/>
      <c r="H34" s="453"/>
      <c r="I34" s="627"/>
      <c r="J34" s="317">
        <f>J28+J30+J32+J33</f>
        <v>0</v>
      </c>
      <c r="O34" s="270" t="str">
        <f>IF(K16-J34=0,"0","errore")</f>
        <v>0</v>
      </c>
    </row>
    <row r="35" spans="1:15" ht="14.25" customHeight="1">
      <c r="A35" s="318"/>
      <c r="B35" s="318"/>
      <c r="C35" s="318"/>
      <c r="D35" s="318"/>
      <c r="E35" s="318"/>
      <c r="F35" s="318"/>
      <c r="G35" s="318"/>
      <c r="O35" s="270"/>
    </row>
    <row r="36" spans="1:15" ht="10.5" customHeight="1">
      <c r="A36" s="318"/>
      <c r="B36" s="318"/>
      <c r="C36" s="318"/>
      <c r="D36" s="318"/>
      <c r="E36" s="318"/>
      <c r="F36" s="318"/>
      <c r="G36" s="318"/>
      <c r="O36" s="270"/>
    </row>
    <row r="37" spans="1:15" ht="15.75" customHeight="1" thickBot="1">
      <c r="A37" s="621" t="s">
        <v>297</v>
      </c>
      <c r="B37" s="621"/>
      <c r="C37" s="621"/>
      <c r="D37" s="621"/>
      <c r="E37" s="621"/>
      <c r="F37" s="621"/>
      <c r="G37" s="621"/>
      <c r="H37" s="621"/>
      <c r="I37" s="621"/>
      <c r="J37" s="621"/>
      <c r="K37" s="622"/>
    </row>
    <row r="38" spans="1:15" ht="101.25" customHeight="1" thickBo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7"/>
    </row>
  </sheetData>
  <sheetProtection algorithmName="SHA-512" hashValue="RA1JNXBX7nMSxBlDciETLlFGyUoioFTuss95/8um5HGjn4X1K5aGECAAPAPskRj/gY49zT/EWvcri1uuSdG3EA==" saltValue="wEZ+f5bAdorml3vTHUA5VQ==" spinCount="100000" sheet="1" objects="1" scenarios="1" selectLockedCells="1"/>
  <mergeCells count="25">
    <mergeCell ref="A37:K37"/>
    <mergeCell ref="A38:K38"/>
    <mergeCell ref="A13:I13"/>
    <mergeCell ref="A15:I15"/>
    <mergeCell ref="A31:I31"/>
    <mergeCell ref="A32:I32"/>
    <mergeCell ref="A33:I33"/>
    <mergeCell ref="A29:I29"/>
    <mergeCell ref="A30:I30"/>
    <mergeCell ref="A21:K21"/>
    <mergeCell ref="A34:I34"/>
    <mergeCell ref="A27:F27"/>
    <mergeCell ref="A14:I14"/>
    <mergeCell ref="A16:I16"/>
    <mergeCell ref="A18:I18"/>
    <mergeCell ref="A1:K1"/>
    <mergeCell ref="A8:E8"/>
    <mergeCell ref="J6:K6"/>
    <mergeCell ref="A4:K4"/>
    <mergeCell ref="A9:I9"/>
    <mergeCell ref="A10:I10"/>
    <mergeCell ref="A11:I11"/>
    <mergeCell ref="A12:I12"/>
    <mergeCell ref="A22:K22"/>
    <mergeCell ref="A28:I2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L25"/>
  <sheetViews>
    <sheetView showGridLines="0" workbookViewId="0">
      <selection activeCell="H16" sqref="H16"/>
    </sheetView>
  </sheetViews>
  <sheetFormatPr defaultColWidth="9.140625" defaultRowHeight="12.75"/>
  <cols>
    <col min="1" max="1" width="2.7109375" style="34" customWidth="1"/>
    <col min="2" max="2" width="8.7109375" style="34" customWidth="1"/>
    <col min="3" max="3" width="48.140625" style="34" customWidth="1"/>
    <col min="4" max="8" width="15.42578125" style="34" customWidth="1"/>
    <col min="9" max="10" width="12" style="34" customWidth="1"/>
    <col min="11" max="11" width="8.85546875" style="34" customWidth="1"/>
    <col min="12" max="16384" width="9.140625" style="34"/>
  </cols>
  <sheetData>
    <row r="1" spans="1:12" s="32" customFormat="1" ht="18">
      <c r="A1" s="400" t="s">
        <v>79</v>
      </c>
      <c r="B1" s="400"/>
      <c r="C1" s="400"/>
      <c r="D1" s="400"/>
      <c r="E1" s="400"/>
      <c r="F1" s="400"/>
      <c r="G1" s="400"/>
      <c r="H1" s="400"/>
      <c r="I1" s="74"/>
      <c r="J1" s="74"/>
    </row>
    <row r="2" spans="1:12" s="32" customFormat="1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74"/>
      <c r="K2" s="74"/>
      <c r="L2" s="74"/>
    </row>
    <row r="3" spans="1:12" ht="21" customHeight="1" thickBot="1">
      <c r="A3" s="33"/>
      <c r="B3" s="33"/>
      <c r="C3" s="33"/>
      <c r="D3" s="33"/>
      <c r="E3" s="33"/>
    </row>
    <row r="4" spans="1:12" s="40" customFormat="1" ht="30.75" customHeight="1" thickBot="1">
      <c r="A4" s="459" t="s">
        <v>210</v>
      </c>
      <c r="B4" s="460"/>
      <c r="C4" s="460"/>
      <c r="D4" s="460"/>
      <c r="E4" s="460"/>
      <c r="F4" s="460"/>
      <c r="G4" s="554"/>
      <c r="H4" s="555"/>
      <c r="I4" s="41"/>
    </row>
    <row r="5" spans="1:12" ht="30.75" customHeight="1" thickBot="1"/>
    <row r="6" spans="1:12" ht="24" customHeight="1">
      <c r="A6" s="634" t="s">
        <v>300</v>
      </c>
      <c r="B6" s="635"/>
      <c r="C6" s="636"/>
      <c r="D6" s="600">
        <v>2014</v>
      </c>
      <c r="E6" s="646"/>
      <c r="F6" s="646"/>
      <c r="G6" s="646"/>
      <c r="H6" s="647"/>
    </row>
    <row r="7" spans="1:12" ht="89.25" customHeight="1">
      <c r="A7" s="637"/>
      <c r="B7" s="638"/>
      <c r="C7" s="639"/>
      <c r="D7" s="26" t="s">
        <v>19</v>
      </c>
      <c r="E7" s="22" t="s">
        <v>88</v>
      </c>
      <c r="F7" s="27" t="s">
        <v>87</v>
      </c>
      <c r="G7" s="22" t="s">
        <v>301</v>
      </c>
      <c r="H7" s="23" t="s">
        <v>302</v>
      </c>
    </row>
    <row r="8" spans="1:12" ht="15" customHeight="1">
      <c r="A8" s="631"/>
      <c r="B8" s="632"/>
      <c r="C8" s="633"/>
      <c r="D8" s="194"/>
      <c r="E8" s="4"/>
      <c r="F8" s="4"/>
      <c r="G8" s="1"/>
      <c r="H8" s="2"/>
    </row>
    <row r="9" spans="1:12" ht="15" customHeight="1">
      <c r="A9" s="631"/>
      <c r="B9" s="632"/>
      <c r="C9" s="633"/>
      <c r="D9" s="194"/>
      <c r="E9" s="4"/>
      <c r="F9" s="4"/>
      <c r="G9" s="1"/>
      <c r="H9" s="2"/>
    </row>
    <row r="10" spans="1:12" ht="15" customHeight="1">
      <c r="A10" s="631"/>
      <c r="B10" s="632"/>
      <c r="C10" s="633"/>
      <c r="D10" s="195"/>
      <c r="E10" s="4"/>
      <c r="F10" s="4"/>
      <c r="G10" s="1"/>
      <c r="H10" s="2"/>
    </row>
    <row r="11" spans="1:12" ht="15" customHeight="1">
      <c r="A11" s="631"/>
      <c r="B11" s="632"/>
      <c r="C11" s="633"/>
      <c r="D11" s="195"/>
      <c r="E11" s="4"/>
      <c r="F11" s="4"/>
      <c r="G11" s="1"/>
      <c r="H11" s="2"/>
    </row>
    <row r="12" spans="1:12" ht="15" customHeight="1">
      <c r="A12" s="631"/>
      <c r="B12" s="632"/>
      <c r="C12" s="633"/>
      <c r="D12" s="195"/>
      <c r="E12" s="4"/>
      <c r="F12" s="4"/>
      <c r="G12" s="1"/>
      <c r="H12" s="2"/>
    </row>
    <row r="13" spans="1:12" ht="15" customHeight="1">
      <c r="A13" s="631"/>
      <c r="B13" s="632"/>
      <c r="C13" s="633"/>
      <c r="D13" s="195"/>
      <c r="E13" s="4"/>
      <c r="F13" s="4"/>
      <c r="G13" s="1"/>
      <c r="H13" s="2"/>
    </row>
    <row r="14" spans="1:12" ht="15" customHeight="1">
      <c r="A14" s="631"/>
      <c r="B14" s="632"/>
      <c r="C14" s="633"/>
      <c r="D14" s="195"/>
      <c r="E14" s="4"/>
      <c r="F14" s="4"/>
      <c r="G14" s="1"/>
      <c r="H14" s="2"/>
    </row>
    <row r="15" spans="1:12" ht="15" customHeight="1">
      <c r="A15" s="631"/>
      <c r="B15" s="632"/>
      <c r="C15" s="633"/>
      <c r="D15" s="195"/>
      <c r="E15" s="4"/>
      <c r="F15" s="4"/>
      <c r="G15" s="1"/>
      <c r="H15" s="2"/>
    </row>
    <row r="16" spans="1:12" ht="15" customHeight="1">
      <c r="A16" s="631"/>
      <c r="B16" s="632"/>
      <c r="C16" s="633"/>
      <c r="D16" s="195"/>
      <c r="E16" s="4"/>
      <c r="F16" s="4"/>
      <c r="G16" s="1"/>
      <c r="H16" s="2"/>
    </row>
    <row r="17" spans="1:8" ht="15" customHeight="1">
      <c r="A17" s="631"/>
      <c r="B17" s="632"/>
      <c r="C17" s="633"/>
      <c r="D17" s="195"/>
      <c r="E17" s="4"/>
      <c r="F17" s="4"/>
      <c r="G17" s="1"/>
      <c r="H17" s="2"/>
    </row>
    <row r="18" spans="1:8" ht="15" customHeight="1">
      <c r="A18" s="631"/>
      <c r="B18" s="632"/>
      <c r="C18" s="633"/>
      <c r="D18" s="195"/>
      <c r="E18" s="4"/>
      <c r="F18" s="4"/>
      <c r="G18" s="1"/>
      <c r="H18" s="2"/>
    </row>
    <row r="19" spans="1:8" ht="15" customHeight="1">
      <c r="A19" s="631"/>
      <c r="B19" s="632"/>
      <c r="C19" s="633"/>
      <c r="D19" s="195"/>
      <c r="E19" s="4"/>
      <c r="F19" s="4"/>
      <c r="G19" s="1"/>
      <c r="H19" s="2"/>
    </row>
    <row r="20" spans="1:8" ht="15" customHeight="1">
      <c r="A20" s="631"/>
      <c r="B20" s="632"/>
      <c r="C20" s="633"/>
      <c r="D20" s="195"/>
      <c r="E20" s="4"/>
      <c r="F20" s="4"/>
      <c r="G20" s="1"/>
      <c r="H20" s="2"/>
    </row>
    <row r="21" spans="1:8" ht="15" customHeight="1">
      <c r="A21" s="631"/>
      <c r="B21" s="632"/>
      <c r="C21" s="633"/>
      <c r="D21" s="195"/>
      <c r="E21" s="4"/>
      <c r="F21" s="4"/>
      <c r="G21" s="1"/>
      <c r="H21" s="2"/>
    </row>
    <row r="22" spans="1:8" ht="15" customHeight="1">
      <c r="A22" s="640"/>
      <c r="B22" s="641"/>
      <c r="C22" s="642"/>
      <c r="D22" s="216"/>
      <c r="E22" s="217"/>
      <c r="F22" s="218"/>
      <c r="G22" s="210"/>
      <c r="H22" s="211"/>
    </row>
    <row r="23" spans="1:8" ht="15" customHeight="1" thickBot="1">
      <c r="A23" s="643" t="s">
        <v>27</v>
      </c>
      <c r="B23" s="644"/>
      <c r="C23" s="644"/>
      <c r="D23" s="645"/>
      <c r="E23" s="220">
        <f>SUM(E8:E22)</f>
        <v>0</v>
      </c>
      <c r="F23" s="220">
        <f>SUM(F8:F22)</f>
        <v>0</v>
      </c>
      <c r="G23" s="220">
        <f>SUM(G8:G22)</f>
        <v>0</v>
      </c>
      <c r="H23" s="353">
        <f>SUM(H8:H22)</f>
        <v>0</v>
      </c>
    </row>
    <row r="24" spans="1:8">
      <c r="A24" s="133"/>
    </row>
    <row r="25" spans="1:8">
      <c r="A25" s="130"/>
      <c r="D25" s="71" t="s">
        <v>243</v>
      </c>
      <c r="E25" s="270" t="str">
        <f>IF('2. Informazioni patrimoniali'!K18+'2. Informazioni patrimoniali'!K33-'8. PIM'!E23=0,"0","errore")</f>
        <v>0</v>
      </c>
      <c r="F25" s="270" t="str">
        <f>IF('2. Informazioni patrimoniali'!L18+'2. Informazioni patrimoniali'!L33-'8. PIM'!F23=0,"0","errore")</f>
        <v>0</v>
      </c>
    </row>
  </sheetData>
  <sheetProtection algorithmName="SHA-512" hashValue="eJwMFWGXk8zINFPOXlFJL2DTSfJjtC52aNaK7fqc9BRPl77ZGohw9FiDOMd9f+KNOdn0lnGCBS3QeNs4PUBCsA==" saltValue="+/jUpSb4uJnpC7rinMcfJw==" spinCount="100000" sheet="1" objects="1" scenarios="1" selectLockedCells="1"/>
  <mergeCells count="20">
    <mergeCell ref="A22:C22"/>
    <mergeCell ref="A21:C21"/>
    <mergeCell ref="A23:D23"/>
    <mergeCell ref="A4:H4"/>
    <mergeCell ref="D6:H6"/>
    <mergeCell ref="A1:H1"/>
    <mergeCell ref="A19:C19"/>
    <mergeCell ref="A20:C20"/>
    <mergeCell ref="A11:C11"/>
    <mergeCell ref="A17:C17"/>
    <mergeCell ref="A18:C18"/>
    <mergeCell ref="A8:C8"/>
    <mergeCell ref="A9:C9"/>
    <mergeCell ref="A10:C10"/>
    <mergeCell ref="A6:C7"/>
    <mergeCell ref="A12:C12"/>
    <mergeCell ref="A13:C13"/>
    <mergeCell ref="A14:C14"/>
    <mergeCell ref="A15:C15"/>
    <mergeCell ref="A16:C1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23</vt:i4>
      </vt:variant>
    </vt:vector>
  </HeadingPairs>
  <TitlesOfParts>
    <vt:vector size="46" baseType="lpstr">
      <vt:lpstr>Frontespizio</vt:lpstr>
      <vt:lpstr>1. Generali</vt:lpstr>
      <vt:lpstr>2. Informazioni patrimoniali</vt:lpstr>
      <vt:lpstr>3. Attivita imm e non imm</vt:lpstr>
      <vt:lpstr>4. TDE</vt:lpstr>
      <vt:lpstr>5. OST</vt:lpstr>
      <vt:lpstr>6. TCA</vt:lpstr>
      <vt:lpstr>7. IMM</vt:lpstr>
      <vt:lpstr>8. PIM</vt:lpstr>
      <vt:lpstr>9.OICR</vt:lpstr>
      <vt:lpstr>10. ARM#TDE</vt:lpstr>
      <vt:lpstr>11. ARM#TCA</vt:lpstr>
      <vt:lpstr>12. NONARM</vt:lpstr>
      <vt:lpstr>13. (ANA&gt;10%)#TDE</vt:lpstr>
      <vt:lpstr>14. (ANA&gt;10%)#TCA</vt:lpstr>
      <vt:lpstr>15. (ANA&gt;10%)#OICR </vt:lpstr>
      <vt:lpstr>16. Altre Attività e Passività</vt:lpstr>
      <vt:lpstr>17. DERIVATI</vt:lpstr>
      <vt:lpstr>18.Gestori e Depositari</vt:lpstr>
      <vt:lpstr>19. Acquisti e vendite</vt:lpstr>
      <vt:lpstr>20. Redditività gest immob</vt:lpstr>
      <vt:lpstr>21. Redditività gest mobiliare</vt:lpstr>
      <vt:lpstr>22. Redditività prospettica</vt:lpstr>
      <vt:lpstr>'1. Generali'!Area_stampa</vt:lpstr>
      <vt:lpstr>'10. ARM#TDE'!Area_stampa</vt:lpstr>
      <vt:lpstr>'11. ARM#TCA'!Area_stampa</vt:lpstr>
      <vt:lpstr>'12. NONARM'!Area_stampa</vt:lpstr>
      <vt:lpstr>'13. (ANA&gt;10%)#TDE'!Area_stampa</vt:lpstr>
      <vt:lpstr>'14. (ANA&gt;10%)#TCA'!Area_stampa</vt:lpstr>
      <vt:lpstr>'15. (ANA&gt;10%)#OICR '!Area_stampa</vt:lpstr>
      <vt:lpstr>'16. Altre Attività e Passività'!Area_stampa</vt:lpstr>
      <vt:lpstr>'17. DERIVATI'!Area_stampa</vt:lpstr>
      <vt:lpstr>'18.Gestori e Depositari'!Area_stampa</vt:lpstr>
      <vt:lpstr>'19. Acquisti e vendite'!Area_stampa</vt:lpstr>
      <vt:lpstr>'2. Informazioni patrimoniali'!Area_stampa</vt:lpstr>
      <vt:lpstr>'20. Redditività gest immob'!Area_stampa</vt:lpstr>
      <vt:lpstr>'21. Redditività gest mobiliare'!Area_stampa</vt:lpstr>
      <vt:lpstr>'22. Redditività prospettica'!Area_stampa</vt:lpstr>
      <vt:lpstr>'3. Attivita imm e non imm'!Area_stampa</vt:lpstr>
      <vt:lpstr>'4. TDE'!Area_stampa</vt:lpstr>
      <vt:lpstr>'5. OST'!Area_stampa</vt:lpstr>
      <vt:lpstr>'6. TCA'!Area_stampa</vt:lpstr>
      <vt:lpstr>'7. IMM'!Area_stampa</vt:lpstr>
      <vt:lpstr>'8. PIM'!Area_stampa</vt:lpstr>
      <vt:lpstr>'9.OICR'!Area_stampa</vt:lpstr>
      <vt:lpstr>Frontespizio!Area_stampa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 LAVORO</dc:creator>
  <cp:lastModifiedBy>Marcello Claudio</cp:lastModifiedBy>
  <cp:lastPrinted>2015-05-21T13:49:46Z</cp:lastPrinted>
  <dcterms:created xsi:type="dcterms:W3CDTF">1999-09-06T11:32:50Z</dcterms:created>
  <dcterms:modified xsi:type="dcterms:W3CDTF">2015-05-21T13:53:52Z</dcterms:modified>
</cp:coreProperties>
</file>