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2" firstSheet="3" activeTab="10"/>
  </bookViews>
  <sheets>
    <sheet name="Dati Identificativi" sheetId="1" r:id="rId1"/>
    <sheet name="A - Bacino potenziali iscritti" sheetId="2" r:id="rId2"/>
    <sheet name="B - Dettaglio iscritti " sheetId="3" r:id="rId3"/>
    <sheet name="C - Trasferimenti e altro" sheetId="4" r:id="rId4"/>
    <sheet name="D - Iscritti per regione" sheetId="5" r:id="rId5"/>
    <sheet name="E - Iscritti per comparto" sheetId="6" r:id="rId6"/>
    <sheet name="F - Titoli Stati Sovrani" sheetId="7" r:id="rId7"/>
    <sheet name="G - Informazioni sugli oneri" sheetId="8" r:id="rId8"/>
    <sheet name="H - Alcuni dati finanziari" sheetId="9" r:id="rId9"/>
    <sheet name="I - Tavola raccordo codici" sheetId="10" r:id="rId10"/>
    <sheet name="Tavola verifica " sheetId="11" r:id="rId11"/>
  </sheets>
  <definedNames>
    <definedName name="_xlnm.Print_Area" localSheetId="3">'C - Trasferimenti e altro'!$A$1:$E$35</definedName>
    <definedName name="_xlnm.Print_Area" localSheetId="4">'D - Iscritti per regione'!$A$1:$G$27</definedName>
    <definedName name="_xlnm.Print_Area" localSheetId="5">'E - Iscritti per comparto'!$A:$G</definedName>
    <definedName name="_xlnm.Print_Area" localSheetId="6">'F - Titoli Stati Sovrani'!$A$2:$E$259</definedName>
    <definedName name="_xlnm.Print_Area" localSheetId="7">'G - Informazioni sugli oneri'!$A:$H</definedName>
    <definedName name="_xlnm.Print_Area" localSheetId="8">'H - Alcuni dati finanziari'!$A$1:$F$125</definedName>
    <definedName name="_xlnm.Print_Area" localSheetId="9">'I - Tavola raccordo codici'!$A$1:$G$48</definedName>
    <definedName name="_xlnm.Print_Titles" localSheetId="5">'E - Iscritti per comparto'!$1:$3</definedName>
    <definedName name="_xlnm.Print_Titles" localSheetId="6">'F - Titoli Stati Sovrani'!$2:$2</definedName>
    <definedName name="_xlnm.Print_Titles" localSheetId="8">'H - Alcuni dati finanziari'!$1:$2</definedName>
  </definedNames>
  <calcPr fullCalcOnLoad="1"/>
</workbook>
</file>

<file path=xl/sharedStrings.xml><?xml version="1.0" encoding="utf-8"?>
<sst xmlns="http://schemas.openxmlformats.org/spreadsheetml/2006/main" count="1442" uniqueCount="364">
  <si>
    <t>Codice Fondo</t>
  </si>
  <si>
    <t>Classi di età</t>
  </si>
  <si>
    <t>Maschi</t>
  </si>
  <si>
    <t>Femmine</t>
  </si>
  <si>
    <t>Inferiore a 20</t>
  </si>
  <si>
    <t>tra 20 e 24</t>
  </si>
  <si>
    <t>tra 25 e 29</t>
  </si>
  <si>
    <t>tra 30 e 34</t>
  </si>
  <si>
    <t xml:space="preserve">tra 35 e 39 </t>
  </si>
  <si>
    <t>tra 40 e 44</t>
  </si>
  <si>
    <t>tra 45 e 49</t>
  </si>
  <si>
    <t>tra 50 e 54</t>
  </si>
  <si>
    <t>tra 55 e 59</t>
  </si>
  <si>
    <t>tra 60 e 64</t>
  </si>
  <si>
    <t>65 e oltre</t>
  </si>
  <si>
    <t>Denominazione comparto</t>
  </si>
  <si>
    <t>Regione</t>
  </si>
  <si>
    <t>Piemonte</t>
  </si>
  <si>
    <t>Valle d'Aosta</t>
  </si>
  <si>
    <t>Liguria</t>
  </si>
  <si>
    <t>Veneto</t>
  </si>
  <si>
    <t>Friuli-Venezia Giulia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</si>
  <si>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</si>
  <si>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</si>
  <si>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</si>
  <si>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</si>
  <si>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</si>
  <si>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</si>
  <si>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</si>
  <si>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</si>
  <si>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</si>
  <si>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</si>
  <si>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</si>
  <si>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</si>
  <si>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Lombardia</t>
  </si>
  <si>
    <t>Trentino-Alto Adige</t>
  </si>
  <si>
    <t xml:space="preserve">Bacino dei potenziali iscritti </t>
  </si>
  <si>
    <t>A.1</t>
  </si>
  <si>
    <t>A.2</t>
  </si>
  <si>
    <t>A.3</t>
  </si>
  <si>
    <t>A.4</t>
  </si>
  <si>
    <t>B.1</t>
  </si>
  <si>
    <t>B.2</t>
  </si>
  <si>
    <t>B.3</t>
  </si>
  <si>
    <t>B.4</t>
  </si>
  <si>
    <t>B.5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</si>
  <si>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</si>
  <si>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</si>
  <si>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</si>
  <si>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</si>
  <si>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</si>
  <si>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</si>
  <si>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</si>
  <si>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</si>
  <si>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</si>
  <si>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Codice comparto</t>
  </si>
  <si>
    <t>Bacino dei potenziali iscritti relativo ad aziende con meno di 50 addetti</t>
  </si>
  <si>
    <t>Bacino dei potenziali iscritti relativo ad aziende con 50 e più addetti</t>
  </si>
  <si>
    <t>Tavola di verifica</t>
  </si>
  <si>
    <t>Iscritti al fondo</t>
  </si>
  <si>
    <t>Altri iscritti</t>
  </si>
  <si>
    <t>S</t>
  </si>
  <si>
    <t>Totale</t>
  </si>
  <si>
    <t>Iscritti con versamento dei contributi e di tutto il TFR</t>
  </si>
  <si>
    <t>Iscritti con versamento dei contributi e di una quota di TFR</t>
  </si>
  <si>
    <t>Iscritti con versamento esclusivamente dei contributi</t>
  </si>
  <si>
    <t>Iscritti con versamento esclusivamente di tutto il TFR</t>
  </si>
  <si>
    <t>Iscritti con versamento esclusivamente di una quota di TFR</t>
  </si>
  <si>
    <t>Iscritti non versanti</t>
  </si>
  <si>
    <t>F</t>
  </si>
  <si>
    <t>B.6</t>
  </si>
  <si>
    <t>B.7</t>
  </si>
  <si>
    <t>di cui:</t>
  </si>
  <si>
    <t>Estero</t>
  </si>
  <si>
    <t>E.1</t>
  </si>
  <si>
    <t>Iscritti che hanno ottenuto anticipazioni nel periodo</t>
  </si>
  <si>
    <t>E.2</t>
  </si>
  <si>
    <t>E.3</t>
  </si>
  <si>
    <t>E.4</t>
  </si>
  <si>
    <t>E.5</t>
  </si>
  <si>
    <t>Trasferimenti di posizioni da/verso altri comparti dello stesso fondo (switch)</t>
  </si>
  <si>
    <t>D.1</t>
  </si>
  <si>
    <t>D.2</t>
  </si>
  <si>
    <t>B.8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</si>
  <si>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</si>
  <si>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</si>
  <si>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</si>
  <si>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</si>
  <si>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</si>
  <si>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</si>
  <si>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</si>
  <si>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</si>
  <si>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</si>
  <si>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</si>
  <si>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</si>
  <si>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B.9</t>
  </si>
  <si>
    <t>Numero posizioni trasferite da altri comparti</t>
  </si>
  <si>
    <t>E.6</t>
  </si>
  <si>
    <t>E.7</t>
  </si>
  <si>
    <t>Numero posizioni trasferite verso altri comparti</t>
  </si>
  <si>
    <t>E.8</t>
  </si>
  <si>
    <t>per memoria</t>
  </si>
  <si>
    <t>B.10</t>
  </si>
  <si>
    <t>B.11</t>
  </si>
  <si>
    <t>Denominazione Fondo:</t>
  </si>
  <si>
    <r>
      <t>Nota sulla variazione del bacino</t>
    </r>
    <r>
      <rPr>
        <b/>
        <vertAlign val="superscript"/>
        <sz val="11"/>
        <rFont val="Arial"/>
        <family val="2"/>
      </rPr>
      <t xml:space="preserve"> (1)</t>
    </r>
  </si>
  <si>
    <t>Nominativo 1</t>
  </si>
  <si>
    <t>Telefono</t>
  </si>
  <si>
    <t>Fax</t>
  </si>
  <si>
    <t>E-mail</t>
  </si>
  <si>
    <t>Nominativo 2</t>
  </si>
  <si>
    <t>Referente/i da contattare per eventuali chiarimenti in merito alle segnalazioni</t>
  </si>
  <si>
    <t>(1) Nota da compilare qualora i fondi valutino che l'ampiezza del bacino dei propri iscritti risulti significativamente diversa rispetto al dato precedentemente segnalato alla Covip, spiegando i motivi della variazione.</t>
  </si>
  <si>
    <t>E.9</t>
  </si>
  <si>
    <t>E.10</t>
  </si>
  <si>
    <t>E.11</t>
  </si>
  <si>
    <t>E.12</t>
  </si>
  <si>
    <t>E.13</t>
  </si>
  <si>
    <t>D.14</t>
  </si>
  <si>
    <t>D.15</t>
  </si>
  <si>
    <t>D.16</t>
  </si>
  <si>
    <t>D.17</t>
  </si>
  <si>
    <t>D.18</t>
  </si>
  <si>
    <t>D.19</t>
  </si>
  <si>
    <t>D.20</t>
  </si>
  <si>
    <t>D.21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</si>
  <si>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Iscritti non versanti</t>
    </r>
  </si>
  <si>
    <t>B) Dettaglio iscritti</t>
  </si>
  <si>
    <t>B.12</t>
  </si>
  <si>
    <t>B.13</t>
  </si>
  <si>
    <t>Iscritti lavoratori dipendenti</t>
  </si>
  <si>
    <t>Iscritti taciti</t>
  </si>
  <si>
    <t>Iscritti ex taciti</t>
  </si>
  <si>
    <t>B.14</t>
  </si>
  <si>
    <t>B.15</t>
  </si>
  <si>
    <t>D) Iscritti per ripartizione regionale e sesso</t>
  </si>
  <si>
    <t>Iscritti con qualifica di apprendista</t>
  </si>
  <si>
    <t>Iscritti con qualifica di operaio</t>
  </si>
  <si>
    <t>Iscritti con qualifica di impiegato</t>
  </si>
  <si>
    <t>Iscritti con qualifica di quadro</t>
  </si>
  <si>
    <t>Iscritti con qualifica di dirigente</t>
  </si>
  <si>
    <t>Iscritti con altre qualifiche</t>
  </si>
  <si>
    <t>B.16</t>
  </si>
  <si>
    <t>B.17</t>
  </si>
  <si>
    <t>B.18</t>
  </si>
  <si>
    <t>B.19</t>
  </si>
  <si>
    <t>B.20</t>
  </si>
  <si>
    <t>B.21</t>
  </si>
  <si>
    <t>Nuovi iscritti nel periodo con modalità tacite</t>
  </si>
  <si>
    <t>C) Dettaglio trasferimenti, anticipazioni e riscatti</t>
  </si>
  <si>
    <t>C.10</t>
  </si>
  <si>
    <t>C.11</t>
  </si>
  <si>
    <t>C.12</t>
  </si>
  <si>
    <t>Anticipazioni</t>
  </si>
  <si>
    <t>Riscatti</t>
  </si>
  <si>
    <t>Numero posizioni riscattate nell'anno</t>
  </si>
  <si>
    <r>
      <t xml:space="preserve">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con posizione individuale di ammontare non superiore a 100 euro</t>
    </r>
  </si>
  <si>
    <t xml:space="preserve">   Iscritti che hanno ottenuto anticipazioni per spese sanitarie</t>
  </si>
  <si>
    <t xml:space="preserve">   Iscritti che hanno ottenuto anticipazioni per l'acquisto di prima casa e ristrutturazione</t>
  </si>
  <si>
    <t xml:space="preserve">   Iscritti che hanno ottenuto anticipazioni per ulteriori esigenze</t>
  </si>
  <si>
    <t xml:space="preserve">   Numero posizioni riscattate integralmente </t>
  </si>
  <si>
    <t xml:space="preserve">   Numero posizioni riscattate parzialmente</t>
  </si>
  <si>
    <t>Comparto 1</t>
  </si>
  <si>
    <t>Comparto 2</t>
  </si>
  <si>
    <t>Comparto 3</t>
  </si>
  <si>
    <t>Comparto 4</t>
  </si>
  <si>
    <t>Comparto 5</t>
  </si>
  <si>
    <t>Comparto 6</t>
  </si>
  <si>
    <t>voce B.1</t>
  </si>
  <si>
    <t>Totale somma voci tavola D</t>
  </si>
  <si>
    <t>Riscatti posizioni individuali</t>
  </si>
  <si>
    <t>voce C.5</t>
  </si>
  <si>
    <t>voce C.9</t>
  </si>
  <si>
    <t>Iscritti che ripartiscono la posizione individuale tra più comparti</t>
  </si>
  <si>
    <r>
      <t>di cui:</t>
    </r>
    <r>
      <rPr>
        <sz val="11"/>
        <rFont val="Arial"/>
        <family val="2"/>
      </rPr>
      <t xml:space="preserve"> Iscritti che ripartiscono la posizione individuale tra due comparti</t>
    </r>
  </si>
  <si>
    <t>Bacino dei potenziali iscritti</t>
  </si>
  <si>
    <t>voce A.1</t>
  </si>
  <si>
    <t>somma voci A.2 + A.3</t>
  </si>
  <si>
    <t>Altri iscritti a fine periodo</t>
  </si>
  <si>
    <t>Iscritti al fondo a fine periodo</t>
  </si>
  <si>
    <t>Totale somma voci tavola E (*)</t>
  </si>
  <si>
    <t>Trasferimenti da/verso piani individuali pensionistici di tipo assicurativo (PIP)</t>
  </si>
  <si>
    <t>Numero posizioni trasferite da PIP</t>
  </si>
  <si>
    <t>Ammontare posizioni trasferite da PIP</t>
  </si>
  <si>
    <t>Numero posizioni trasferite verso PIP</t>
  </si>
  <si>
    <t>Ammontare posizioni trasferite verso PIP</t>
  </si>
  <si>
    <t>Somma voci C.6 + C.7 + C.8</t>
  </si>
  <si>
    <t>Somma voci C.10 + C.12</t>
  </si>
  <si>
    <r>
      <t xml:space="preserve">Totale somma voci tavola D - </t>
    </r>
    <r>
      <rPr>
        <i/>
        <sz val="11"/>
        <rFont val="Arial"/>
        <family val="2"/>
      </rPr>
      <t>maschi</t>
    </r>
  </si>
  <si>
    <r>
      <t xml:space="preserve">Totale somma voci tavola D - </t>
    </r>
    <r>
      <rPr>
        <i/>
        <sz val="11"/>
        <rFont val="Arial"/>
        <family val="2"/>
      </rPr>
      <t>femmine</t>
    </r>
  </si>
  <si>
    <r>
      <t xml:space="preserve">Totale somma voci tavola E - </t>
    </r>
    <r>
      <rPr>
        <i/>
        <sz val="11"/>
        <rFont val="Arial"/>
        <family val="2"/>
      </rPr>
      <t>femmine</t>
    </r>
    <r>
      <rPr>
        <sz val="11"/>
        <rFont val="Arial"/>
        <family val="2"/>
      </rPr>
      <t xml:space="preserve"> (*)</t>
    </r>
  </si>
  <si>
    <r>
      <t xml:space="preserve">Totale somma voci tavola E - </t>
    </r>
    <r>
      <rPr>
        <i/>
        <sz val="11"/>
        <rFont val="Arial"/>
        <family val="2"/>
      </rPr>
      <t>maschi</t>
    </r>
    <r>
      <rPr>
        <sz val="11"/>
        <rFont val="Arial"/>
        <family val="2"/>
      </rPr>
      <t xml:space="preserve"> (*)</t>
    </r>
  </si>
  <si>
    <t>(*) Qualora gli iscritti suddividano la posizione individuale tra più comparti tali valori possono essere superiori ai rispettivi totali degli iscritti.</t>
  </si>
  <si>
    <t>Nota: la compilazione di questa tavola è richiesta a completamento della tavola sui trasferimenti rilevata ordinariamente (cfr. lettera circolare 5251 del 23.12.2005 - Sez. 1).</t>
  </si>
  <si>
    <r>
      <t xml:space="preserve">             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Numero di posizioni riscattate integralmente ex art. 14 comma 5 del D.lgs.252/2005</t>
    </r>
  </si>
  <si>
    <t>Nuovi iscritti al fondo nel corso dell'anno</t>
  </si>
  <si>
    <r>
      <t xml:space="preserve">- </t>
    </r>
    <r>
      <rPr>
        <i/>
        <sz val="11"/>
        <rFont val="Arial"/>
        <family val="2"/>
      </rPr>
      <t>di cui</t>
    </r>
    <r>
      <rPr>
        <sz val="11"/>
        <rFont val="Arial"/>
        <family val="2"/>
      </rPr>
      <t>: Nuovi iscritti che non hanno effettuato versamenti</t>
    </r>
  </si>
  <si>
    <t>B.22</t>
  </si>
  <si>
    <t>B.23</t>
  </si>
  <si>
    <t>Austria</t>
  </si>
  <si>
    <t>Belgio</t>
  </si>
  <si>
    <t>Bulgaria</t>
  </si>
  <si>
    <t>Cipro</t>
  </si>
  <si>
    <t>Repubblica Ceca</t>
  </si>
  <si>
    <t>Danimarca</t>
  </si>
  <si>
    <t>Estonia</t>
  </si>
  <si>
    <t>Finlandia</t>
  </si>
  <si>
    <t>Francia</t>
  </si>
  <si>
    <t>Giappone</t>
  </si>
  <si>
    <t>Germania</t>
  </si>
  <si>
    <t>Grecia</t>
  </si>
  <si>
    <t>Ungheria</t>
  </si>
  <si>
    <t>Irlanda</t>
  </si>
  <si>
    <t>Italia</t>
  </si>
  <si>
    <t>Lettonia</t>
  </si>
  <si>
    <t>Lituania</t>
  </si>
  <si>
    <t>Lussemburgo</t>
  </si>
  <si>
    <t>Malta</t>
  </si>
  <si>
    <t>Paesi Bassi</t>
  </si>
  <si>
    <t>Polonia</t>
  </si>
  <si>
    <t>Portogallo</t>
  </si>
  <si>
    <t>Romania</t>
  </si>
  <si>
    <t>Slovacchia</t>
  </si>
  <si>
    <t>Slovenia</t>
  </si>
  <si>
    <t>Spagna</t>
  </si>
  <si>
    <t>Svezia</t>
  </si>
  <si>
    <t>Regno Unito (UK)</t>
  </si>
  <si>
    <t>F.1</t>
  </si>
  <si>
    <t>F.2</t>
  </si>
  <si>
    <t>F.3</t>
  </si>
  <si>
    <t>F.4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</si>
  <si>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</si>
  <si>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</si>
  <si>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</si>
  <si>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</si>
  <si>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</si>
  <si>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</si>
  <si>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</si>
  <si>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</si>
  <si>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</si>
  <si>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</si>
  <si>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</si>
  <si>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</si>
  <si>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</si>
  <si>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</si>
  <si>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</si>
  <si>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</si>
  <si>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</si>
  <si>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</si>
  <si>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</si>
  <si>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</si>
  <si>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</si>
  <si>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</si>
  <si>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</si>
  <si>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</si>
  <si>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</si>
  <si>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</si>
  <si>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F.31</t>
  </si>
  <si>
    <t>Valore Nominale</t>
  </si>
  <si>
    <t>Valore di Mercato</t>
  </si>
  <si>
    <t>Denominazione Paese</t>
  </si>
  <si>
    <t>Altri paesi Area Euro</t>
  </si>
  <si>
    <t>Altri paesi Unione Europea</t>
  </si>
  <si>
    <t>Altri Paesi</t>
  </si>
  <si>
    <t>Stati Uniti</t>
  </si>
  <si>
    <t>Altri Paesi aderenti all'OCSE</t>
  </si>
  <si>
    <t>Paesi non aderenti all'OCSE</t>
  </si>
  <si>
    <t>Tipologia componente</t>
  </si>
  <si>
    <t>Rimborsi spese</t>
  </si>
  <si>
    <t>Presidente</t>
  </si>
  <si>
    <t>Amministratore/i delegato/i</t>
  </si>
  <si>
    <t>Altri componenti</t>
  </si>
  <si>
    <t>Indicare il numero medio dei componenti in carica nella seguente casella:</t>
  </si>
  <si>
    <t xml:space="preserve">Tipologia </t>
  </si>
  <si>
    <t>Responsabile</t>
  </si>
  <si>
    <t xml:space="preserve">  Responsabile</t>
  </si>
  <si>
    <t xml:space="preserve">  Direttore</t>
  </si>
  <si>
    <t>Organo di controllo</t>
  </si>
  <si>
    <t>Responsabile/Direttore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</si>
  <si>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</si>
  <si>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</si>
  <si>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</si>
  <si>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</si>
  <si>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</si>
  <si>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</si>
  <si>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</si>
  <si>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</si>
  <si>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</si>
  <si>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</si>
  <si>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</si>
  <si>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 xml:space="preserve"> </t>
  </si>
  <si>
    <t>F) Dettaglio degli investimenti in titoli di Stato (per comparto)</t>
  </si>
  <si>
    <t>A) Informazioni sul bacino dei potenziali iscritti</t>
  </si>
  <si>
    <t>Gettoni di presenza</t>
  </si>
  <si>
    <t>Organo di Amministrazione</t>
  </si>
  <si>
    <t>Remunerazione annua lorda</t>
  </si>
  <si>
    <r>
      <t xml:space="preserve">Indicare se il responsabile e il direttore (solo se diverso dal responsabile) sono dipendenti del fondo
</t>
    </r>
    <r>
      <rPr>
        <i/>
        <sz val="10"/>
        <rFont val="Arial"/>
        <family val="2"/>
      </rPr>
      <t>(Se SI inserire una X nella casella corrispondente)</t>
    </r>
    <r>
      <rPr>
        <sz val="10"/>
        <rFont val="Arial"/>
        <family val="2"/>
      </rPr>
      <t xml:space="preserve"> </t>
    </r>
  </si>
  <si>
    <t>somma voci B.6 + B.7 + B.8 + B.9 + B.10 + B.11 + B.21</t>
  </si>
  <si>
    <t>Iscritti per tipologia di contribuzione 
(somma voci B.6 + B.7 + B.8 + B.9 + B.10 + B.11)</t>
  </si>
  <si>
    <t>Iscritti per qualifica professionale 
(somma voci B.12 + B.13 + B.14 + B.15 + B.16 + B.17)</t>
  </si>
  <si>
    <t>voce B.21</t>
  </si>
  <si>
    <t>Codice ISIN</t>
  </si>
  <si>
    <t>Denominazione</t>
  </si>
  <si>
    <t>Società di revisione</t>
  </si>
  <si>
    <t>Responsabile controllo interno</t>
  </si>
  <si>
    <t xml:space="preserve">Altri dipendenti </t>
  </si>
  <si>
    <t>Consulenze finanziarie</t>
  </si>
  <si>
    <t>Altre consulenze</t>
  </si>
  <si>
    <t>Altri oneri per la fornitura dei servizi amministrativi</t>
  </si>
  <si>
    <t>Spese per la sede</t>
  </si>
  <si>
    <t xml:space="preserve">Altri oneri </t>
  </si>
  <si>
    <t>G) Informazioni sugli oneri</t>
  </si>
  <si>
    <r>
      <t xml:space="preserve">Direttore 
</t>
    </r>
    <r>
      <rPr>
        <sz val="8"/>
        <color indexed="8"/>
        <rFont val="Arial"/>
        <family val="2"/>
      </rPr>
      <t>(solo se diverso dal responsabile)</t>
    </r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</si>
  <si>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</si>
  <si>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</si>
  <si>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</si>
  <si>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</si>
  <si>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</si>
  <si>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</si>
  <si>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</si>
  <si>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</si>
  <si>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</si>
  <si>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Altri oneri amministrativi a carico del fondo pensione</t>
  </si>
  <si>
    <t>Oneri coperti dalle parti istitutive</t>
  </si>
  <si>
    <t>G.21</t>
  </si>
  <si>
    <t>G.22</t>
  </si>
  <si>
    <t>Oneri coperti dalle parti istitutive riportati nel bilancio del fondo pensione</t>
  </si>
  <si>
    <t>Oneri coperti dalle parti istitutive non riportati nel bilancio del fondo pensione</t>
  </si>
  <si>
    <t>Indicatore di turnover</t>
  </si>
  <si>
    <t>Duration dei titoli di debito</t>
  </si>
  <si>
    <t>Numero dei titoli in portafoglio</t>
  </si>
  <si>
    <t>di cui: Numero di OICR</t>
  </si>
  <si>
    <t>Peso degli OICR sul patrimonio</t>
  </si>
  <si>
    <t>Valore</t>
  </si>
  <si>
    <t>H) Turnover e alcuni dati finanziari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</si>
  <si>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</si>
  <si>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</si>
  <si>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</si>
  <si>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</si>
  <si>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</si>
  <si>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</si>
  <si>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</si>
  <si>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</si>
  <si>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</si>
  <si>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</si>
  <si>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G.23</t>
  </si>
  <si>
    <t>Direttore finanziario</t>
  </si>
  <si>
    <t>Altri dipendenti dell'area finanza</t>
  </si>
  <si>
    <t>Emilia- Romagna</t>
  </si>
  <si>
    <r>
      <t xml:space="preserve">Tipologia
</t>
    </r>
    <r>
      <rPr>
        <sz val="8"/>
        <rFont val="Arial"/>
        <family val="2"/>
      </rPr>
      <t>"T" Titolo, "O" OICR</t>
    </r>
  </si>
  <si>
    <t>I) Tavola di raccordo dei codici</t>
  </si>
  <si>
    <t>Comparti (linee di investimento)</t>
  </si>
  <si>
    <t>Codice fondo</t>
  </si>
  <si>
    <r>
      <t xml:space="preserve">Codice comparto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attuale</t>
    </r>
    <r>
      <rPr>
        <sz val="10"/>
        <rFont val="Arial"/>
        <family val="2"/>
      </rPr>
      <t>)</t>
    </r>
  </si>
  <si>
    <r>
      <t xml:space="preserve">Codice sezione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nuovo assetto</t>
    </r>
    <r>
      <rPr>
        <i/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</si>
  <si>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Denominazione sezione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nuovo assetto</t>
    </r>
    <r>
      <rPr>
        <i/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</si>
  <si>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 xml:space="preserve">Codice comparto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nuovo assetto</t>
    </r>
    <r>
      <rPr>
        <i/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</si>
  <si>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(1) Cfr. Manuale delle segnalazioni statistiche e di vigilanza dei fondi pensione - aggiornamento settembre 2014 (par. Regole di costruzione dei codici).</t>
  </si>
  <si>
    <t>Mandati</t>
  </si>
  <si>
    <r>
      <t xml:space="preserve">Codice mandato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attuale</t>
    </r>
    <r>
      <rPr>
        <sz val="10"/>
        <rFont val="Arial"/>
        <family val="2"/>
      </rPr>
      <t>)</t>
    </r>
  </si>
  <si>
    <t>Denominazione intermediario</t>
  </si>
  <si>
    <r>
      <t xml:space="preserve">Codice mandato
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nuovo assetto</t>
    </r>
    <r>
      <rPr>
        <i/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</si>
  <si>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Denominazione comparto (linea di investimento)</t>
  </si>
  <si>
    <t>E) Iscritti per comparto, classi di età e sesso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</si>
</sst>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\-0\ 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12"/>
      <name val="Arial"/>
      <family val="2"/>
    </font>
    <font>
      <b/>
      <vertAlign val="superscript"/>
      <sz val="11"/>
      <name val="Arial"/>
      <family val="2"/>
    </font>
    <font>
      <i/>
      <sz val="11"/>
      <name val="Arial"/>
      <family val="2"/>
    </font>
    <font>
      <b/>
      <i/>
      <sz val="11"/>
      <color indexed="12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sz val="11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3" fontId="3" fillId="33" borderId="10" xfId="0" applyNumberFormat="1" applyFont="1" applyFill="1" applyBorder="1" applyAlignment="1" applyProtection="1">
      <alignment vertical="center" wrapText="1"/>
      <protection locked="0"/>
    </xf>
    <xf numFmtId="3" fontId="3" fillId="33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0" xfId="0" applyNumberFormat="1" applyFont="1" applyFill="1" applyBorder="1" applyAlignment="1" applyProtection="1">
      <alignment horizontal="right" vertical="center"/>
      <protection locked="0"/>
    </xf>
    <xf numFmtId="0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3" fontId="3" fillId="33" borderId="11" xfId="0" applyNumberFormat="1" applyFont="1" applyFill="1" applyBorder="1" applyAlignment="1" applyProtection="1">
      <alignment horizontal="right" vertical="center"/>
      <protection locked="0"/>
    </xf>
    <xf numFmtId="3" fontId="3" fillId="33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/>
    </xf>
    <xf numFmtId="3" fontId="3" fillId="34" borderId="13" xfId="0" applyNumberFormat="1" applyFont="1" applyFill="1" applyBorder="1" applyAlignment="1" applyProtection="1">
      <alignment horizontal="right" vertical="center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13" xfId="0" applyNumberFormat="1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justify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vertical="center"/>
      <protection/>
    </xf>
    <xf numFmtId="0" fontId="3" fillId="0" borderId="11" xfId="0" applyFont="1" applyFill="1" applyBorder="1" applyAlignment="1" applyProtection="1" quotePrefix="1">
      <alignment vertical="center" wrapText="1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 quotePrefix="1">
      <alignment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 quotePrefix="1">
      <alignment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justify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 quotePrefix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 quotePrefix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3" fontId="2" fillId="35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3" fontId="3" fillId="0" borderId="0" xfId="0" applyNumberFormat="1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57" applyFont="1" applyFill="1" applyProtection="1">
      <alignment/>
      <protection/>
    </xf>
    <xf numFmtId="0" fontId="2" fillId="0" borderId="0" xfId="57" applyFont="1" applyFill="1" applyBorder="1" applyProtection="1">
      <alignment/>
      <protection/>
    </xf>
    <xf numFmtId="0" fontId="3" fillId="0" borderId="0" xfId="57" applyFont="1" applyFill="1" applyBorder="1" applyProtection="1">
      <alignment/>
      <protection/>
    </xf>
    <xf numFmtId="0" fontId="3" fillId="0" borderId="0" xfId="57" applyFont="1" applyBorder="1" applyAlignment="1" applyProtection="1">
      <alignment/>
      <protection/>
    </xf>
    <xf numFmtId="0" fontId="2" fillId="0" borderId="0" xfId="57" applyFont="1" applyFill="1" applyProtection="1">
      <alignment/>
      <protection/>
    </xf>
    <xf numFmtId="0" fontId="3" fillId="0" borderId="16" xfId="57" applyFont="1" applyBorder="1" applyAlignment="1" applyProtection="1">
      <alignment/>
      <protection/>
    </xf>
    <xf numFmtId="0" fontId="3" fillId="0" borderId="0" xfId="57" applyFont="1" applyFill="1" applyBorder="1" applyAlignment="1" applyProtection="1">
      <alignment horizontal="center" vertical="center"/>
      <protection/>
    </xf>
    <xf numFmtId="0" fontId="3" fillId="0" borderId="10" xfId="57" applyFont="1" applyFill="1" applyBorder="1" applyAlignment="1" applyProtection="1">
      <alignment vertical="center"/>
      <protection/>
    </xf>
    <xf numFmtId="3" fontId="2" fillId="35" borderId="10" xfId="57" applyNumberFormat="1" applyFont="1" applyFill="1" applyBorder="1" applyAlignment="1" applyProtection="1">
      <alignment vertical="center"/>
      <protection/>
    </xf>
    <xf numFmtId="3" fontId="2" fillId="35" borderId="10" xfId="0" applyNumberFormat="1" applyFont="1" applyFill="1" applyBorder="1" applyAlignment="1" applyProtection="1">
      <alignment vertical="center"/>
      <protection/>
    </xf>
    <xf numFmtId="0" fontId="3" fillId="0" borderId="0" xfId="57" applyFont="1" applyFill="1" applyBorder="1" applyAlignment="1" applyProtection="1">
      <alignment vertical="center"/>
      <protection/>
    </xf>
    <xf numFmtId="3" fontId="2" fillId="0" borderId="0" xfId="57" applyNumberFormat="1" applyFont="1" applyBorder="1" applyAlignment="1" applyProtection="1">
      <alignment vertical="center"/>
      <protection/>
    </xf>
    <xf numFmtId="3" fontId="2" fillId="0" borderId="0" xfId="57" applyNumberFormat="1" applyFont="1" applyFill="1" applyBorder="1" applyAlignment="1" applyProtection="1">
      <alignment vertical="center"/>
      <protection/>
    </xf>
    <xf numFmtId="0" fontId="3" fillId="0" borderId="10" xfId="57" applyFont="1" applyFill="1" applyBorder="1" applyAlignment="1" applyProtection="1">
      <alignment vertical="center" wrapText="1"/>
      <protection/>
    </xf>
    <xf numFmtId="3" fontId="2" fillId="0" borderId="0" xfId="57" applyNumberFormat="1" applyFont="1" applyFill="1" applyAlignment="1" applyProtection="1">
      <alignment vertical="center"/>
      <protection/>
    </xf>
    <xf numFmtId="3" fontId="2" fillId="35" borderId="13" xfId="57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35" borderId="13" xfId="0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3" fontId="2" fillId="34" borderId="0" xfId="0" applyNumberFormat="1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2" fillId="34" borderId="17" xfId="0" applyNumberFormat="1" applyFont="1" applyFill="1" applyBorder="1" applyAlignment="1" applyProtection="1">
      <alignment vertical="center" wrapText="1"/>
      <protection/>
    </xf>
    <xf numFmtId="0" fontId="3" fillId="34" borderId="17" xfId="0" applyFont="1" applyFill="1" applyBorder="1" applyAlignment="1" applyProtection="1">
      <alignment/>
      <protection/>
    </xf>
    <xf numFmtId="164" fontId="3" fillId="34" borderId="0" xfId="47" applyNumberFormat="1" applyFont="1" applyFill="1" applyAlignment="1" applyProtection="1">
      <alignment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vertic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6" xfId="0" applyFont="1" applyFill="1" applyBorder="1" applyAlignment="1" applyProtection="1">
      <alignment vertical="center" wrapText="1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13" fillId="34" borderId="18" xfId="0" applyFont="1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4" fontId="3" fillId="36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36" borderId="10" xfId="0" applyNumberFormat="1" applyFont="1" applyFill="1" applyBorder="1" applyAlignment="1" applyProtection="1">
      <alignment vertical="center" wrapText="1"/>
      <protection locked="0"/>
    </xf>
    <xf numFmtId="3" fontId="0" fillId="36" borderId="10" xfId="0" applyNumberForma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5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49" fontId="0" fillId="36" borderId="10" xfId="0" applyNumberFormat="1" applyFill="1" applyBorder="1" applyAlignment="1" applyProtection="1">
      <alignment/>
      <protection locked="0"/>
    </xf>
    <xf numFmtId="49" fontId="0" fillId="36" borderId="15" xfId="0" applyNumberFormat="1" applyFill="1" applyBorder="1" applyAlignment="1" applyProtection="1">
      <alignment horizontal="center"/>
      <protection locked="0"/>
    </xf>
    <xf numFmtId="49" fontId="0" fillId="36" borderId="15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/>
      <protection/>
    </xf>
    <xf numFmtId="49" fontId="0" fillId="36" borderId="15" xfId="0" applyNumberForma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3" fontId="3" fillId="37" borderId="10" xfId="0" applyNumberFormat="1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 quotePrefix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vertical="center"/>
      <protection/>
    </xf>
    <xf numFmtId="2" fontId="0" fillId="36" borderId="13" xfId="0" applyNumberFormat="1" applyFill="1" applyBorder="1" applyAlignment="1" applyProtection="1">
      <alignment horizontal="right"/>
      <protection locked="0"/>
    </xf>
    <xf numFmtId="3" fontId="0" fillId="36" borderId="13" xfId="0" applyNumberFormat="1" applyFill="1" applyBorder="1" applyAlignment="1" applyProtection="1">
      <alignment horizontal="right"/>
      <protection locked="0"/>
    </xf>
    <xf numFmtId="10" fontId="0" fillId="36" borderId="13" xfId="0" applyNumberFormat="1" applyFill="1" applyBorder="1" applyAlignment="1" applyProtection="1">
      <alignment horizontal="right"/>
      <protection locked="0"/>
    </xf>
    <xf numFmtId="0" fontId="13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0" fillId="36" borderId="10" xfId="0" applyNumberFormat="1" applyFill="1" applyBorder="1" applyAlignment="1" applyProtection="1">
      <alignment horizontal="right"/>
      <protection locked="0"/>
    </xf>
    <xf numFmtId="0" fontId="3" fillId="0" borderId="15" xfId="54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49" fontId="0" fillId="36" borderId="10" xfId="0" applyNumberFormat="1" applyFill="1" applyBorder="1" applyAlignment="1" applyProtection="1">
      <alignment vertical="center"/>
      <protection locked="0"/>
    </xf>
    <xf numFmtId="49" fontId="0" fillId="36" borderId="10" xfId="0" applyNumberFormat="1" applyFill="1" applyBorder="1" applyAlignment="1" applyProtection="1">
      <alignment horizontal="left" vertical="center"/>
      <protection locked="0"/>
    </xf>
    <xf numFmtId="49" fontId="13" fillId="36" borderId="10" xfId="0" applyNumberFormat="1" applyFont="1" applyFill="1" applyBorder="1" applyAlignment="1" applyProtection="1">
      <alignment horizontal="left" vertical="center"/>
      <protection locked="0"/>
    </xf>
    <xf numFmtId="49" fontId="13" fillId="36" borderId="10" xfId="0" applyNumberFormat="1" applyFont="1" applyFill="1" applyBorder="1" applyAlignment="1" applyProtection="1">
      <alignment horizontal="left"/>
      <protection locked="0"/>
    </xf>
    <xf numFmtId="49" fontId="0" fillId="36" borderId="10" xfId="0" applyNumberFormat="1" applyFont="1" applyFill="1" applyBorder="1" applyAlignment="1" applyProtection="1">
      <alignment horizontal="left" vertical="center"/>
      <protection locked="0"/>
    </xf>
    <xf numFmtId="49" fontId="0" fillId="36" borderId="10" xfId="0" applyNumberFormat="1" applyFont="1" applyFill="1" applyBorder="1" applyAlignment="1" applyProtection="1">
      <alignment horizontal="left"/>
      <protection locked="0"/>
    </xf>
    <xf numFmtId="49" fontId="57" fillId="37" borderId="10" xfId="0" applyNumberFormat="1" applyFont="1" applyFill="1" applyBorder="1" applyAlignment="1" applyProtection="1">
      <alignment horizontal="left" vertical="center"/>
      <protection/>
    </xf>
    <xf numFmtId="0" fontId="57" fillId="37" borderId="15" xfId="0" applyNumberFormat="1" applyFont="1" applyFill="1" applyBorder="1" applyAlignment="1" applyProtection="1">
      <alignment horizontal="left" vertical="center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/>
    </xf>
    <xf numFmtId="0" fontId="3" fillId="0" borderId="15" xfId="0" applyFont="1" applyBorder="1" applyAlignment="1" applyProtection="1">
      <alignment horizontal="left" vertical="center" wrapText="1" indent="1"/>
      <protection/>
    </xf>
    <xf numFmtId="0" fontId="4" fillId="33" borderId="10" xfId="36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33" borderId="19" xfId="0" applyFont="1" applyFill="1" applyBorder="1" applyAlignment="1" applyProtection="1">
      <alignment horizontal="justify" vertical="top"/>
      <protection locked="0"/>
    </xf>
    <xf numFmtId="0" fontId="5" fillId="33" borderId="20" xfId="0" applyFont="1" applyFill="1" applyBorder="1" applyAlignment="1" applyProtection="1">
      <alignment horizontal="justify" vertical="top"/>
      <protection locked="0"/>
    </xf>
    <xf numFmtId="0" fontId="5" fillId="33" borderId="21" xfId="0" applyFont="1" applyFill="1" applyBorder="1" applyAlignment="1" applyProtection="1">
      <alignment horizontal="justify" vertical="top"/>
      <protection locked="0"/>
    </xf>
    <xf numFmtId="0" fontId="5" fillId="33" borderId="18" xfId="0" applyFont="1" applyFill="1" applyBorder="1" applyAlignment="1" applyProtection="1">
      <alignment horizontal="justify" vertical="top"/>
      <protection locked="0"/>
    </xf>
    <xf numFmtId="0" fontId="5" fillId="33" borderId="0" xfId="0" applyFont="1" applyFill="1" applyBorder="1" applyAlignment="1" applyProtection="1">
      <alignment horizontal="justify" vertical="top"/>
      <protection locked="0"/>
    </xf>
    <xf numFmtId="0" fontId="5" fillId="33" borderId="17" xfId="0" applyFont="1" applyFill="1" applyBorder="1" applyAlignment="1" applyProtection="1">
      <alignment horizontal="justify" vertical="top"/>
      <protection locked="0"/>
    </xf>
    <xf numFmtId="0" fontId="5" fillId="33" borderId="22" xfId="0" applyFont="1" applyFill="1" applyBorder="1" applyAlignment="1" applyProtection="1">
      <alignment horizontal="justify" vertical="top"/>
      <protection locked="0"/>
    </xf>
    <xf numFmtId="0" fontId="5" fillId="33" borderId="16" xfId="0" applyFont="1" applyFill="1" applyBorder="1" applyAlignment="1" applyProtection="1">
      <alignment horizontal="justify" vertical="top"/>
      <protection locked="0"/>
    </xf>
    <xf numFmtId="0" fontId="5" fillId="33" borderId="23" xfId="0" applyFont="1" applyFill="1" applyBorder="1" applyAlignment="1" applyProtection="1">
      <alignment horizontal="justify" vertical="top"/>
      <protection locked="0"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justify" wrapText="1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justify" wrapText="1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3" fontId="3" fillId="33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2" xfId="0" applyFont="1" applyFill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10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1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3" fillId="34" borderId="15" xfId="0" applyFont="1" applyFill="1" applyBorder="1" applyAlignment="1" applyProtection="1">
      <alignment horizontal="left"/>
      <protection/>
    </xf>
    <xf numFmtId="0" fontId="3" fillId="34" borderId="14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/>
      <protection/>
    </xf>
    <xf numFmtId="0" fontId="10" fillId="37" borderId="15" xfId="0" applyNumberFormat="1" applyFont="1" applyFill="1" applyBorder="1" applyAlignment="1" applyProtection="1">
      <alignment vertical="center" wrapText="1"/>
      <protection/>
    </xf>
    <xf numFmtId="0" fontId="10" fillId="37" borderId="13" xfId="0" applyNumberFormat="1" applyFont="1" applyFill="1" applyBorder="1" applyAlignment="1" applyProtection="1">
      <alignment vertical="center" wrapText="1"/>
      <protection/>
    </xf>
    <xf numFmtId="0" fontId="10" fillId="37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8" fillId="34" borderId="15" xfId="0" applyFont="1" applyFill="1" applyBorder="1" applyAlignment="1" applyProtection="1">
      <alignment horizontal="left" vertical="center" wrapText="1"/>
      <protection/>
    </xf>
    <xf numFmtId="0" fontId="58" fillId="34" borderId="14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58" fillId="34" borderId="13" xfId="0" applyFont="1" applyFill="1" applyBorder="1" applyAlignment="1" applyProtection="1">
      <alignment horizontal="left" vertical="center" wrapText="1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59" fillId="34" borderId="10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59" fillId="34" borderId="10" xfId="0" applyFont="1" applyFill="1" applyBorder="1" applyAlignment="1" applyProtection="1">
      <alignment horizontal="left" vertical="center" wrapText="1"/>
      <protection/>
    </xf>
    <xf numFmtId="0" fontId="58" fillId="0" borderId="15" xfId="0" applyFont="1" applyFill="1" applyBorder="1" applyAlignment="1" applyProtection="1">
      <alignment horizontal="left" vertical="center" wrapText="1"/>
      <protection/>
    </xf>
    <xf numFmtId="0" fontId="58" fillId="0" borderId="14" xfId="0" applyFont="1" applyFill="1" applyBorder="1" applyAlignment="1" applyProtection="1">
      <alignment horizontal="left" vertical="center" wrapText="1"/>
      <protection/>
    </xf>
    <xf numFmtId="0" fontId="58" fillId="0" borderId="13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 indent="3"/>
      <protection/>
    </xf>
    <xf numFmtId="0" fontId="0" fillId="0" borderId="14" xfId="0" applyBorder="1" applyAlignment="1" applyProtection="1">
      <alignment horizontal="left" vertical="center" indent="3"/>
      <protection/>
    </xf>
    <xf numFmtId="0" fontId="0" fillId="0" borderId="13" xfId="0" applyBorder="1" applyAlignment="1" applyProtection="1">
      <alignment horizontal="left" vertical="center" indent="3"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3" fillId="34" borderId="15" xfId="54" applyFont="1" applyFill="1" applyBorder="1" applyAlignment="1" applyProtection="1">
      <alignment vertical="center" wrapText="1"/>
      <protection/>
    </xf>
    <xf numFmtId="0" fontId="57" fillId="37" borderId="15" xfId="0" applyFont="1" applyFill="1" applyBorder="1" applyAlignment="1" applyProtection="1">
      <alignment horizontal="center" vertical="center"/>
      <protection/>
    </xf>
    <xf numFmtId="0" fontId="57" fillId="37" borderId="13" xfId="0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left" vertical="center"/>
      <protection hidden="1"/>
    </xf>
    <xf numFmtId="0" fontId="2" fillId="0" borderId="0" xfId="54" applyNumberFormat="1" applyFon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vertical="center" wrapText="1"/>
      <protection/>
    </xf>
    <xf numFmtId="0" fontId="3" fillId="0" borderId="15" xfId="57" applyFont="1" applyFill="1" applyBorder="1" applyAlignment="1" applyProtection="1">
      <alignment vertical="center"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legamento ipertestuale 2 2" xfId="38"/>
    <cellStyle name="Collegamento ipertestuale 3" xfId="39"/>
    <cellStyle name="Colore 1" xfId="40"/>
    <cellStyle name="Colore 2" xfId="41"/>
    <cellStyle name="Colore 3" xfId="42"/>
    <cellStyle name="Colore 4" xfId="43"/>
    <cellStyle name="Colore 5" xfId="44"/>
    <cellStyle name="Colore 6" xfId="45"/>
    <cellStyle name="Input" xfId="46"/>
    <cellStyle name="Comma" xfId="47"/>
    <cellStyle name="Comma [0]" xfId="48"/>
    <cellStyle name="Neutrale" xfId="49"/>
    <cellStyle name="Normale 2" xfId="50"/>
    <cellStyle name="Normale 2 2" xfId="51"/>
    <cellStyle name="Normale 3" xfId="52"/>
    <cellStyle name="Normale 3 2" xfId="53"/>
    <cellStyle name="Normale 3 3" xfId="54"/>
    <cellStyle name="Normale 4" xfId="55"/>
    <cellStyle name="Normale 5" xfId="56"/>
    <cellStyle name="Normale_FPA_ModIntegr2008 v20090203 ok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"/>
  <sheetViews>
    <sheetView showGridLines="0" zoomScalePageLayoutView="0" workbookViewId="0" topLeftCell="A1">
      <selection activeCell="E2" sqref="E2"/>
    </sheetView>
  </sheetViews>
  <sheetFormatPr defaultColWidth="9.140625" defaultRowHeight="12.75"/>
  <cols>
    <col min="1" max="2" width="7.140625" style="21" customWidth="1"/>
    <col min="3" max="3" width="11.28125" style="21" customWidth="1"/>
    <col min="4" max="4" width="66.00390625" style="21" customWidth="1"/>
    <col min="5" max="5" width="19.421875" style="21" customWidth="1"/>
    <col min="6" max="16384" width="9.140625" style="21" customWidth="1"/>
  </cols>
  <sheetData>
    <row r="2" spans="1:5" ht="26.25" customHeight="1">
      <c r="A2" s="179" t="s">
        <v>0</v>
      </c>
      <c r="B2" s="179"/>
      <c r="C2" s="179"/>
      <c r="D2" s="7"/>
      <c r="E2" s="4"/>
    </row>
    <row r="3" spans="1:5" ht="10.5" customHeight="1">
      <c r="A3" s="22"/>
      <c r="E3" s="23"/>
    </row>
    <row r="4" spans="1:5" ht="26.25" customHeight="1">
      <c r="A4" s="180" t="s">
        <v>104</v>
      </c>
      <c r="B4" s="181"/>
      <c r="C4" s="181"/>
      <c r="D4" s="182"/>
      <c r="E4" s="183"/>
    </row>
    <row r="7" spans="1:5" s="29" customFormat="1" ht="15" customHeight="1">
      <c r="A7" s="184" t="s">
        <v>111</v>
      </c>
      <c r="B7" s="184"/>
      <c r="C7" s="184"/>
      <c r="D7" s="184"/>
      <c r="E7" s="184"/>
    </row>
    <row r="8" spans="1:5" s="30" customFormat="1" ht="20.25" customHeight="1">
      <c r="A8" s="177" t="s">
        <v>106</v>
      </c>
      <c r="B8" s="178"/>
      <c r="C8" s="176"/>
      <c r="D8" s="176"/>
      <c r="E8" s="176"/>
    </row>
    <row r="9" spans="1:5" s="30" customFormat="1" ht="20.25" customHeight="1">
      <c r="A9" s="173" t="s">
        <v>107</v>
      </c>
      <c r="B9" s="174"/>
      <c r="C9" s="172"/>
      <c r="D9" s="172"/>
      <c r="E9" s="172"/>
    </row>
    <row r="10" spans="1:5" s="30" customFormat="1" ht="20.25" customHeight="1">
      <c r="A10" s="173" t="s">
        <v>108</v>
      </c>
      <c r="B10" s="174"/>
      <c r="C10" s="172"/>
      <c r="D10" s="172"/>
      <c r="E10" s="172"/>
    </row>
    <row r="11" spans="1:5" s="30" customFormat="1" ht="20.25" customHeight="1">
      <c r="A11" s="173" t="s">
        <v>109</v>
      </c>
      <c r="B11" s="174"/>
      <c r="C11" s="175"/>
      <c r="D11" s="176"/>
      <c r="E11" s="176"/>
    </row>
    <row r="12" spans="1:5" s="30" customFormat="1" ht="20.25" customHeight="1">
      <c r="A12" s="177" t="s">
        <v>110</v>
      </c>
      <c r="B12" s="178"/>
      <c r="C12" s="176"/>
      <c r="D12" s="176"/>
      <c r="E12" s="176"/>
    </row>
    <row r="13" spans="1:5" s="30" customFormat="1" ht="20.25" customHeight="1">
      <c r="A13" s="173" t="s">
        <v>107</v>
      </c>
      <c r="B13" s="174"/>
      <c r="C13" s="172"/>
      <c r="D13" s="172"/>
      <c r="E13" s="172"/>
    </row>
    <row r="14" spans="1:5" s="30" customFormat="1" ht="20.25" customHeight="1">
      <c r="A14" s="173" t="s">
        <v>108</v>
      </c>
      <c r="B14" s="174"/>
      <c r="C14" s="172"/>
      <c r="D14" s="172"/>
      <c r="E14" s="172"/>
    </row>
    <row r="15" spans="1:5" s="30" customFormat="1" ht="20.25" customHeight="1">
      <c r="A15" s="173" t="s">
        <v>109</v>
      </c>
      <c r="B15" s="174"/>
      <c r="C15" s="175"/>
      <c r="D15" s="176"/>
      <c r="E15" s="176"/>
    </row>
  </sheetData>
  <sheetProtection password="C3D4" sheet="1" selectLockedCells="1"/>
  <mergeCells count="20">
    <mergeCell ref="A2:C2"/>
    <mergeCell ref="A4:C4"/>
    <mergeCell ref="D4:E4"/>
    <mergeCell ref="C10:E10"/>
    <mergeCell ref="A11:B11"/>
    <mergeCell ref="C11:E11"/>
    <mergeCell ref="A7:E7"/>
    <mergeCell ref="A8:B8"/>
    <mergeCell ref="C8:E8"/>
    <mergeCell ref="A9:B9"/>
    <mergeCell ref="C9:E9"/>
    <mergeCell ref="A10:B10"/>
    <mergeCell ref="A15:B15"/>
    <mergeCell ref="C15:E15"/>
    <mergeCell ref="A12:B12"/>
    <mergeCell ref="C12:E12"/>
    <mergeCell ref="A13:B13"/>
    <mergeCell ref="C13:E13"/>
    <mergeCell ref="A14:B14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&amp;C&amp;"Arial,Grassetto"Fondi pensione negoziali - Modulo integrativo per i dati di fine 2014</oddHeader>
    <oddFooter>&amp;CDati identificativi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7"/>
  <sheetViews>
    <sheetView showGridLines="0" zoomScale="115" zoomScaleNormal="115" zoomScalePageLayoutView="0" workbookViewId="0" topLeftCell="A1">
      <selection activeCell="B33" sqref="B33"/>
    </sheetView>
  </sheetViews>
  <sheetFormatPr defaultColWidth="9.140625" defaultRowHeight="12.75"/>
  <cols>
    <col min="1" max="1" width="11.7109375" style="14" customWidth="1"/>
    <col min="2" max="2" width="13.7109375" style="14" customWidth="1"/>
    <col min="3" max="3" width="50.7109375" style="14" customWidth="1"/>
    <col min="4" max="4" width="15.7109375" style="14" customWidth="1"/>
    <col min="5" max="5" width="50.7109375" style="14" customWidth="1"/>
    <col min="6" max="6" width="17.8515625" style="162" customWidth="1"/>
    <col min="7" max="16384" width="9.140625" style="14" customWidth="1"/>
  </cols>
  <sheetData>
    <row r="2" spans="1:6" ht="24.75" customHeight="1">
      <c r="A2" s="275" t="s">
        <v>350</v>
      </c>
      <c r="B2" s="275"/>
      <c r="C2" s="275"/>
      <c r="D2" s="275"/>
      <c r="E2" s="275"/>
      <c r="F2" s="275"/>
    </row>
    <row r="3" ht="5.25" customHeight="1"/>
    <row r="4" spans="1:6" ht="15">
      <c r="A4" s="219" t="s">
        <v>351</v>
      </c>
      <c r="B4" s="220"/>
      <c r="C4" s="220"/>
      <c r="D4" s="220"/>
      <c r="E4" s="220"/>
      <c r="F4" s="276"/>
    </row>
    <row r="5" spans="1:6" ht="45.75" customHeight="1">
      <c r="A5" s="161" t="s">
        <v>352</v>
      </c>
      <c r="B5" s="141" t="s">
        <v>353</v>
      </c>
      <c r="C5" s="139" t="s">
        <v>362</v>
      </c>
      <c r="D5" s="141" t="s">
        <v>354</v>
      </c>
      <c r="E5" s="140" t="s">
        <v>355</v>
      </c>
      <c r="F5" s="141" t="s">
        <v>356</v>
      </c>
    </row>
    <row r="6" spans="1:6" ht="15" customHeight="1">
      <c r="A6" s="170">
        <f>CONCATENATE('Dati Identificativi'!$E$2)</f>
      </c>
      <c r="B6" s="170">
        <f>CONCATENATE('E - Iscritti per comparto'!D5)</f>
      </c>
      <c r="C6" s="170">
        <f>CONCATENATE('E - Iscritti per comparto'!D6)</f>
      </c>
      <c r="D6" s="170">
        <f aca="true" t="shared" si="0" ref="D6:D11">IF(A6&lt;&gt;"",IF(INT(A6/1000)&lt;&gt;2,"Err COD_FONDO",A6*100+1),"")</f>
      </c>
      <c r="E6" s="171">
        <f aca="true" t="shared" si="1" ref="E6:E11">IF(D6&lt;&gt;"","Sezione per la fase di accumulo","")</f>
      </c>
      <c r="F6" s="164"/>
    </row>
    <row r="7" spans="1:6" ht="15" customHeight="1">
      <c r="A7" s="170">
        <f>CONCATENATE('Dati Identificativi'!$E$2)</f>
      </c>
      <c r="B7" s="170">
        <f>CONCATENATE('E - Iscritti per comparto'!D29)</f>
      </c>
      <c r="C7" s="170">
        <f>CONCATENATE('E - Iscritti per comparto'!D30)</f>
      </c>
      <c r="D7" s="170">
        <f t="shared" si="0"/>
      </c>
      <c r="E7" s="171">
        <f t="shared" si="1"/>
      </c>
      <c r="F7" s="164"/>
    </row>
    <row r="8" spans="1:6" ht="15" customHeight="1">
      <c r="A8" s="170">
        <f>CONCATENATE('Dati Identificativi'!$E$2)</f>
      </c>
      <c r="B8" s="170">
        <f>CONCATENATE('E - Iscritti per comparto'!D53)</f>
      </c>
      <c r="C8" s="170">
        <f>CONCATENATE('E - Iscritti per comparto'!D54)</f>
      </c>
      <c r="D8" s="170">
        <f t="shared" si="0"/>
      </c>
      <c r="E8" s="171">
        <f t="shared" si="1"/>
      </c>
      <c r="F8" s="164"/>
    </row>
    <row r="9" spans="1:6" ht="15" customHeight="1">
      <c r="A9" s="170">
        <f>CONCATENATE('Dati Identificativi'!$E$2)</f>
      </c>
      <c r="B9" s="170">
        <f>CONCATENATE('E - Iscritti per comparto'!D77)</f>
      </c>
      <c r="C9" s="170">
        <f>CONCATENATE('E - Iscritti per comparto'!D78)</f>
      </c>
      <c r="D9" s="170">
        <f t="shared" si="0"/>
      </c>
      <c r="E9" s="171">
        <f t="shared" si="1"/>
      </c>
      <c r="F9" s="165"/>
    </row>
    <row r="10" spans="1:7" ht="15" customHeight="1">
      <c r="A10" s="170">
        <f>CONCATENATE('Dati Identificativi'!$E$2)</f>
      </c>
      <c r="B10" s="170">
        <f>CONCATENATE('E - Iscritti per comparto'!D101)</f>
      </c>
      <c r="C10" s="170">
        <f>CONCATENATE('E - Iscritti per comparto'!D102)</f>
      </c>
      <c r="D10" s="170">
        <f t="shared" si="0"/>
      </c>
      <c r="E10" s="171">
        <f t="shared" si="1"/>
      </c>
      <c r="F10" s="164"/>
      <c r="G10" s="128"/>
    </row>
    <row r="11" spans="1:7" ht="15" customHeight="1">
      <c r="A11" s="170">
        <f>CONCATENATE('Dati Identificativi'!$E$2)</f>
      </c>
      <c r="B11" s="170">
        <f>CONCATENATE('E - Iscritti per comparto'!D125)</f>
      </c>
      <c r="C11" s="170">
        <f>CONCATENATE('E - Iscritti per comparto'!D125)</f>
      </c>
      <c r="D11" s="170">
        <f t="shared" si="0"/>
      </c>
      <c r="E11" s="171">
        <f t="shared" si="1"/>
      </c>
      <c r="F11" s="164"/>
      <c r="G11" s="128"/>
    </row>
    <row r="13" ht="12.75">
      <c r="A13" s="142" t="s">
        <v>357</v>
      </c>
    </row>
    <row r="15" spans="1:5" ht="12.75">
      <c r="A15" s="219" t="s">
        <v>358</v>
      </c>
      <c r="B15" s="277"/>
      <c r="C15" s="277"/>
      <c r="D15" s="278"/>
      <c r="E15" s="143"/>
    </row>
    <row r="16" spans="1:5" ht="43.5" customHeight="1">
      <c r="A16" s="141" t="s">
        <v>353</v>
      </c>
      <c r="B16" s="144" t="s">
        <v>359</v>
      </c>
      <c r="C16" s="145" t="s">
        <v>360</v>
      </c>
      <c r="D16" s="141" t="s">
        <v>361</v>
      </c>
      <c r="E16" s="146"/>
    </row>
    <row r="17" spans="1:5" ht="12.75">
      <c r="A17" s="168"/>
      <c r="B17" s="168"/>
      <c r="C17" s="168"/>
      <c r="D17" s="168"/>
      <c r="E17" s="147"/>
    </row>
    <row r="18" spans="1:5" ht="12.75">
      <c r="A18" s="168"/>
      <c r="B18" s="168"/>
      <c r="C18" s="168"/>
      <c r="D18" s="168"/>
      <c r="E18" s="147"/>
    </row>
    <row r="19" spans="1:5" ht="12.75">
      <c r="A19" s="168"/>
      <c r="B19" s="168"/>
      <c r="C19" s="168"/>
      <c r="D19" s="168"/>
      <c r="E19" s="147"/>
    </row>
    <row r="20" spans="1:5" ht="12.75">
      <c r="A20" s="168"/>
      <c r="B20" s="168"/>
      <c r="C20" s="168"/>
      <c r="D20" s="168"/>
      <c r="E20" s="147"/>
    </row>
    <row r="21" spans="1:5" ht="12.75">
      <c r="A21" s="168"/>
      <c r="B21" s="168"/>
      <c r="C21" s="168"/>
      <c r="D21" s="168"/>
      <c r="E21" s="147"/>
    </row>
    <row r="22" spans="1:5" ht="12.75">
      <c r="A22" s="168"/>
      <c r="B22" s="168"/>
      <c r="C22" s="168"/>
      <c r="D22" s="168"/>
      <c r="E22" s="147"/>
    </row>
    <row r="23" spans="1:5" ht="12.75">
      <c r="A23" s="168"/>
      <c r="B23" s="168"/>
      <c r="C23" s="168"/>
      <c r="D23" s="168"/>
      <c r="E23" s="147"/>
    </row>
    <row r="24" spans="1:5" ht="12.75">
      <c r="A24" s="168"/>
      <c r="B24" s="168"/>
      <c r="C24" s="168"/>
      <c r="D24" s="168"/>
      <c r="E24" s="147"/>
    </row>
    <row r="25" spans="1:5" ht="12.75">
      <c r="A25" s="168"/>
      <c r="B25" s="168"/>
      <c r="C25" s="168"/>
      <c r="D25" s="168"/>
      <c r="E25" s="147"/>
    </row>
    <row r="26" spans="1:5" ht="12.75">
      <c r="A26" s="168"/>
      <c r="B26" s="168"/>
      <c r="C26" s="168"/>
      <c r="D26" s="168"/>
      <c r="E26" s="147"/>
    </row>
    <row r="27" spans="1:5" ht="12.75">
      <c r="A27" s="168"/>
      <c r="B27" s="168"/>
      <c r="C27" s="168"/>
      <c r="D27" s="168"/>
      <c r="E27" s="147"/>
    </row>
    <row r="28" spans="1:5" ht="12.75">
      <c r="A28" s="168"/>
      <c r="B28" s="168"/>
      <c r="C28" s="168"/>
      <c r="D28" s="168"/>
      <c r="E28" s="147"/>
    </row>
    <row r="29" spans="1:5" ht="12.75">
      <c r="A29" s="168"/>
      <c r="B29" s="168"/>
      <c r="C29" s="168"/>
      <c r="D29" s="168"/>
      <c r="E29" s="147"/>
    </row>
    <row r="30" spans="1:5" ht="12.75">
      <c r="A30" s="168"/>
      <c r="B30" s="168"/>
      <c r="C30" s="168"/>
      <c r="D30" s="168"/>
      <c r="E30" s="147"/>
    </row>
    <row r="31" spans="1:5" ht="12.75">
      <c r="A31" s="168"/>
      <c r="B31" s="168"/>
      <c r="C31" s="168"/>
      <c r="D31" s="168"/>
      <c r="E31" s="147"/>
    </row>
    <row r="32" spans="1:5" ht="12.75">
      <c r="A32" s="168"/>
      <c r="B32" s="168"/>
      <c r="C32" s="168"/>
      <c r="D32" s="168"/>
      <c r="E32" s="147"/>
    </row>
    <row r="33" spans="1:5" ht="12.75">
      <c r="A33" s="168"/>
      <c r="B33" s="168"/>
      <c r="C33" s="168"/>
      <c r="D33" s="168"/>
      <c r="E33" s="147"/>
    </row>
    <row r="34" spans="1:5" ht="12.75">
      <c r="A34" s="168"/>
      <c r="B34" s="168"/>
      <c r="C34" s="168"/>
      <c r="D34" s="168"/>
      <c r="E34" s="147"/>
    </row>
    <row r="35" spans="1:5" ht="12.75">
      <c r="A35" s="168"/>
      <c r="B35" s="168"/>
      <c r="C35" s="168"/>
      <c r="D35" s="168"/>
      <c r="E35" s="147"/>
    </row>
    <row r="36" spans="1:5" ht="12.75">
      <c r="A36" s="168"/>
      <c r="B36" s="168"/>
      <c r="C36" s="168"/>
      <c r="D36" s="168"/>
      <c r="E36" s="147"/>
    </row>
    <row r="37" spans="1:5" ht="12.75">
      <c r="A37" s="168"/>
      <c r="B37" s="168"/>
      <c r="C37" s="168"/>
      <c r="D37" s="168"/>
      <c r="E37" s="148"/>
    </row>
    <row r="38" spans="1:5" ht="12.75">
      <c r="A38" s="168"/>
      <c r="B38" s="168"/>
      <c r="C38" s="168"/>
      <c r="D38" s="168"/>
      <c r="E38" s="147"/>
    </row>
    <row r="39" spans="1:5" ht="12.75">
      <c r="A39" s="168"/>
      <c r="B39" s="169"/>
      <c r="C39" s="169"/>
      <c r="D39" s="169"/>
      <c r="E39" s="149"/>
    </row>
    <row r="40" spans="1:5" ht="15">
      <c r="A40" s="166"/>
      <c r="B40" s="167"/>
      <c r="C40" s="167"/>
      <c r="D40" s="167"/>
      <c r="E40" s="150"/>
    </row>
    <row r="41" spans="1:5" ht="12.75">
      <c r="A41" s="168"/>
      <c r="B41" s="168"/>
      <c r="C41" s="169"/>
      <c r="D41" s="169"/>
      <c r="E41" s="151"/>
    </row>
    <row r="42" spans="1:5" ht="12.75">
      <c r="A42" s="168"/>
      <c r="B42" s="168"/>
      <c r="C42" s="169"/>
      <c r="D42" s="169"/>
      <c r="E42" s="151"/>
    </row>
    <row r="43" spans="1:5" ht="12.75">
      <c r="A43" s="168"/>
      <c r="B43" s="168"/>
      <c r="C43" s="169"/>
      <c r="D43" s="169"/>
      <c r="E43" s="151"/>
    </row>
    <row r="44" spans="1:5" ht="12.75">
      <c r="A44" s="168"/>
      <c r="B44" s="168"/>
      <c r="C44" s="169"/>
      <c r="D44" s="169"/>
      <c r="E44" s="151"/>
    </row>
    <row r="45" spans="1:5" ht="12.75">
      <c r="A45" s="168"/>
      <c r="B45" s="168"/>
      <c r="C45" s="169"/>
      <c r="D45" s="169"/>
      <c r="E45" s="151"/>
    </row>
    <row r="46" s="162" customFormat="1" ht="12.75"/>
    <row r="47" s="162" customFormat="1" ht="16.5" customHeight="1">
      <c r="A47" s="163" t="s">
        <v>357</v>
      </c>
    </row>
    <row r="48" s="162" customFormat="1" ht="12.75"/>
  </sheetData>
  <sheetProtection password="C3D4" sheet="1" selectLockedCells="1"/>
  <mergeCells count="3">
    <mergeCell ref="A2:F2"/>
    <mergeCell ref="A4:F4"/>
    <mergeCell ref="A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>
    <oddHeader>&amp;C&amp;"Arial,Grassetto"Fondi pensione negoziali - Modulo integrativo per i dati di fine 2014</oddHeader>
    <oddFooter>&amp;CI - Tavola di raccordo dei codici</oddFooter>
  </headerFooter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7.28125" style="68" customWidth="1"/>
    <col min="2" max="2" width="67.7109375" style="66" customWidth="1"/>
    <col min="3" max="3" width="14.421875" style="66" customWidth="1"/>
    <col min="4" max="16384" width="9.140625" style="66" customWidth="1"/>
  </cols>
  <sheetData>
    <row r="1" spans="1:2" ht="15">
      <c r="A1" s="66"/>
      <c r="B1" s="67" t="s">
        <v>58</v>
      </c>
    </row>
    <row r="2" s="68" customFormat="1" ht="18" customHeight="1">
      <c r="C2" s="69"/>
    </row>
    <row r="3" spans="2:3" ht="18" customHeight="1">
      <c r="B3" s="70" t="s">
        <v>175</v>
      </c>
      <c r="C3" s="71"/>
    </row>
    <row r="4" spans="1:3" ht="25.5" customHeight="1">
      <c r="A4" s="72"/>
      <c r="B4" s="73" t="s">
        <v>176</v>
      </c>
      <c r="C4" s="74">
        <f>'A - Bacino potenziali iscritti'!E3</f>
        <v>0</v>
      </c>
    </row>
    <row r="5" spans="1:3" ht="25.5" customHeight="1">
      <c r="A5" s="72"/>
      <c r="B5" s="73" t="s">
        <v>177</v>
      </c>
      <c r="C5" s="74">
        <f>'A - Bacino potenziali iscritti'!E4+'A - Bacino potenziali iscritti'!E5</f>
        <v>0</v>
      </c>
    </row>
    <row r="6" s="68" customFormat="1" ht="18" customHeight="1">
      <c r="C6" s="69"/>
    </row>
    <row r="7" spans="2:3" ht="18" customHeight="1">
      <c r="B7" s="70" t="s">
        <v>59</v>
      </c>
      <c r="C7" s="71"/>
    </row>
    <row r="8" spans="1:3" ht="25.5" customHeight="1">
      <c r="A8" s="72"/>
      <c r="B8" s="73" t="s">
        <v>168</v>
      </c>
      <c r="C8" s="74">
        <f>+'B - Dettaglio iscritti '!D4</f>
        <v>0</v>
      </c>
    </row>
    <row r="9" spans="1:3" ht="25.5" customHeight="1">
      <c r="A9" s="72"/>
      <c r="B9" s="73" t="s">
        <v>297</v>
      </c>
      <c r="C9" s="74">
        <f>+'B - Dettaglio iscritti '!D12+'B - Dettaglio iscritti '!D13+'B - Dettaglio iscritti '!D14+'B - Dettaglio iscritti '!D15+'B - Dettaglio iscritti '!D16+'B - Dettaglio iscritti '!D17+'B - Dettaglio iscritti '!D32</f>
        <v>0</v>
      </c>
    </row>
    <row r="10" spans="1:3" ht="15" customHeight="1">
      <c r="A10" s="72"/>
      <c r="B10" s="281"/>
      <c r="C10" s="265"/>
    </row>
    <row r="11" spans="1:3" ht="25.5" customHeight="1">
      <c r="A11" s="72"/>
      <c r="B11" s="73" t="s">
        <v>169</v>
      </c>
      <c r="C11" s="74">
        <f>+'D - Iscritti per regione'!D27+'D - Iscritti per regione'!E27</f>
        <v>0</v>
      </c>
    </row>
    <row r="12" spans="1:3" ht="25.5" customHeight="1">
      <c r="A12" s="72"/>
      <c r="B12" s="34" t="s">
        <v>180</v>
      </c>
      <c r="C12" s="75">
        <f>+'E - Iscritti per comparto'!D25+'E - Iscritti per comparto'!E25+'E - Iscritti per comparto'!D49+'E - Iscritti per comparto'!E49+'E - Iscritti per comparto'!D73+'E - Iscritti per comparto'!E73+'E - Iscritti per comparto'!D97+'E - Iscritti per comparto'!E97+'E - Iscritti per comparto'!D121+'E - Iscritti per comparto'!E121+'E - Iscritti per comparto'!D145+'E - Iscritti per comparto'!E145</f>
        <v>0</v>
      </c>
    </row>
    <row r="13" spans="1:3" ht="15" customHeight="1">
      <c r="A13" s="72"/>
      <c r="B13" s="198"/>
      <c r="C13" s="265"/>
    </row>
    <row r="14" spans="1:3" ht="25.5" customHeight="1">
      <c r="A14" s="72"/>
      <c r="B14" s="73" t="s">
        <v>188</v>
      </c>
      <c r="C14" s="75">
        <f>'D - Iscritti per regione'!D27</f>
        <v>0</v>
      </c>
    </row>
    <row r="15" spans="1:3" ht="25.5" customHeight="1">
      <c r="A15" s="72"/>
      <c r="B15" s="34" t="s">
        <v>191</v>
      </c>
      <c r="C15" s="75">
        <f>'E - Iscritti per comparto'!D25+'E - Iscritti per comparto'!D49+'E - Iscritti per comparto'!D73+'E - Iscritti per comparto'!D97+'E - Iscritti per comparto'!D121+'E - Iscritti per comparto'!D145</f>
        <v>0</v>
      </c>
    </row>
    <row r="16" spans="1:3" ht="25.5" customHeight="1">
      <c r="A16" s="72"/>
      <c r="B16" s="73" t="s">
        <v>189</v>
      </c>
      <c r="C16" s="75">
        <f>'D - Iscritti per regione'!E27</f>
        <v>0</v>
      </c>
    </row>
    <row r="17" spans="1:3" ht="25.5" customHeight="1">
      <c r="A17" s="72"/>
      <c r="B17" s="34" t="s">
        <v>190</v>
      </c>
      <c r="C17" s="75">
        <f>'E - Iscritti per comparto'!E25+'E - Iscritti per comparto'!E49+'E - Iscritti per comparto'!E73+'E - Iscritti per comparto'!E97+'E - Iscritti per comparto'!E121+'E - Iscritti per comparto'!E145</f>
        <v>0</v>
      </c>
    </row>
    <row r="18" spans="1:3" ht="32.25" customHeight="1">
      <c r="A18" s="72"/>
      <c r="B18" s="279" t="s">
        <v>192</v>
      </c>
      <c r="C18" s="280"/>
    </row>
    <row r="19" spans="1:3" ht="25.5" customHeight="1">
      <c r="A19" s="72"/>
      <c r="B19" s="76"/>
      <c r="C19" s="77"/>
    </row>
    <row r="20" spans="2:3" s="68" customFormat="1" ht="22.5" customHeight="1">
      <c r="B20" s="67" t="s">
        <v>130</v>
      </c>
      <c r="C20" s="78"/>
    </row>
    <row r="21" spans="1:3" ht="33.75" customHeight="1">
      <c r="A21" s="72"/>
      <c r="B21" s="79" t="s">
        <v>298</v>
      </c>
      <c r="C21" s="74">
        <f>+'B - Dettaglio iscritti '!D12+'B - Dettaglio iscritti '!D13+'B - Dettaglio iscritti '!D14+'B - Dettaglio iscritti '!D15+'B - Dettaglio iscritti '!D16+'B - Dettaglio iscritti '!D17</f>
        <v>0</v>
      </c>
    </row>
    <row r="22" spans="1:3" ht="31.5" customHeight="1">
      <c r="A22" s="72"/>
      <c r="B22" s="79" t="s">
        <v>299</v>
      </c>
      <c r="C22" s="74">
        <f>+'B - Dettaglio iscritti '!D19+'B - Dettaglio iscritti '!D20+'B - Dettaglio iscritti '!D21+'B - Dettaglio iscritti '!D22+'B - Dettaglio iscritti '!D23+'B - Dettaglio iscritti '!D24</f>
        <v>0</v>
      </c>
    </row>
    <row r="23" ht="15">
      <c r="C23" s="80"/>
    </row>
    <row r="24" spans="2:3" s="68" customFormat="1" ht="22.5" customHeight="1">
      <c r="B24" s="67" t="s">
        <v>60</v>
      </c>
      <c r="C24" s="78"/>
    </row>
    <row r="25" spans="1:3" ht="25.5" customHeight="1">
      <c r="A25" s="72"/>
      <c r="B25" s="73" t="s">
        <v>300</v>
      </c>
      <c r="C25" s="81">
        <f>+'B - Dettaglio iscritti '!D32</f>
        <v>0</v>
      </c>
    </row>
    <row r="28" spans="1:3" s="21" customFormat="1" ht="15">
      <c r="A28" s="23"/>
      <c r="B28" s="82" t="s">
        <v>153</v>
      </c>
      <c r="C28" s="83"/>
    </row>
    <row r="29" spans="1:3" s="21" customFormat="1" ht="25.5" customHeight="1">
      <c r="A29" s="23"/>
      <c r="B29" s="34" t="s">
        <v>171</v>
      </c>
      <c r="C29" s="84">
        <f>+'C - Trasferimenti e altro'!D12</f>
        <v>0</v>
      </c>
    </row>
    <row r="30" spans="1:3" s="21" customFormat="1" ht="25.5" customHeight="1">
      <c r="A30" s="23"/>
      <c r="B30" s="34" t="s">
        <v>186</v>
      </c>
      <c r="C30" s="84">
        <f>+'C - Trasferimenti e altro'!D14+'C - Trasferimenti e altro'!D15+'C - Trasferimenti e altro'!D16</f>
        <v>0</v>
      </c>
    </row>
    <row r="31" s="21" customFormat="1" ht="14.25">
      <c r="A31" s="23"/>
    </row>
    <row r="32" spans="1:3" s="21" customFormat="1" ht="15">
      <c r="A32" s="23"/>
      <c r="B32" s="82" t="s">
        <v>170</v>
      </c>
      <c r="C32" s="83"/>
    </row>
    <row r="33" spans="1:3" s="21" customFormat="1" ht="25.5" customHeight="1">
      <c r="A33" s="23"/>
      <c r="B33" s="34" t="s">
        <v>172</v>
      </c>
      <c r="C33" s="84">
        <f>+'C - Trasferimenti e altro'!D19</f>
        <v>0</v>
      </c>
    </row>
    <row r="34" spans="1:3" s="21" customFormat="1" ht="25.5" customHeight="1">
      <c r="A34" s="23"/>
      <c r="B34" s="34" t="s">
        <v>187</v>
      </c>
      <c r="C34" s="84">
        <f>+'C - Trasferimenti e altro'!D21+'C - Trasferimenti e altro'!D23</f>
        <v>0</v>
      </c>
    </row>
    <row r="35" s="21" customFormat="1" ht="14.25">
      <c r="A35" s="23"/>
    </row>
  </sheetData>
  <sheetProtection password="C3D4" sheet="1" selectLockedCells="1"/>
  <mergeCells count="3">
    <mergeCell ref="B18:C18"/>
    <mergeCell ref="B10:C10"/>
    <mergeCell ref="B13:C13"/>
  </mergeCells>
  <printOptions/>
  <pageMargins left="0.7480314960629921" right="0.7480314960629921" top="0.7086614173228347" bottom="0.4724409448818898" header="0.35433070866141736" footer="0.31496062992125984"/>
  <pageSetup fitToHeight="1" fitToWidth="1" horizontalDpi="600" verticalDpi="600" orientation="portrait" paperSize="9" scale="98" r:id="rId1"/>
  <headerFooter alignWithMargins="0">
    <oddHeader>&amp;C&amp;"Arial,Grassetto"&amp;11Fondi pensione negoziali - Modulo integrativo per i dati di fine 2014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"/>
  <sheetViews>
    <sheetView showGridLines="0" zoomScale="85" zoomScaleNormal="85" zoomScalePageLayoutView="0" workbookViewId="0" topLeftCell="A1">
      <selection activeCell="E3" sqref="E3"/>
    </sheetView>
  </sheetViews>
  <sheetFormatPr defaultColWidth="9.140625" defaultRowHeight="12.75"/>
  <cols>
    <col min="1" max="2" width="7.140625" style="21" customWidth="1"/>
    <col min="3" max="3" width="11.28125" style="21" customWidth="1"/>
    <col min="4" max="4" width="66.00390625" style="21" customWidth="1"/>
    <col min="5" max="5" width="19.421875" style="21" customWidth="1"/>
    <col min="6" max="16384" width="9.140625" style="21" customWidth="1"/>
  </cols>
  <sheetData>
    <row r="2" spans="1:5" ht="28.5" customHeight="1">
      <c r="A2" s="22" t="s">
        <v>292</v>
      </c>
      <c r="E2" s="24"/>
    </row>
    <row r="3" spans="1:5" ht="28.5" customHeight="1">
      <c r="A3" s="25" t="s">
        <v>37</v>
      </c>
      <c r="B3" s="25" t="s">
        <v>61</v>
      </c>
      <c r="C3" s="198" t="s">
        <v>36</v>
      </c>
      <c r="D3" s="199"/>
      <c r="E3" s="2"/>
    </row>
    <row r="4" spans="1:5" ht="27" customHeight="1">
      <c r="A4" s="25" t="s">
        <v>38</v>
      </c>
      <c r="B4" s="25" t="s">
        <v>61</v>
      </c>
      <c r="C4" s="198" t="s">
        <v>56</v>
      </c>
      <c r="D4" s="199"/>
      <c r="E4" s="2"/>
    </row>
    <row r="5" spans="1:5" ht="27" customHeight="1">
      <c r="A5" s="25" t="s">
        <v>39</v>
      </c>
      <c r="B5" s="25" t="s">
        <v>61</v>
      </c>
      <c r="C5" s="198" t="s">
        <v>57</v>
      </c>
      <c r="D5" s="199"/>
      <c r="E5" s="2"/>
    </row>
    <row r="7" ht="22.5" customHeight="1">
      <c r="A7" s="22" t="s">
        <v>105</v>
      </c>
    </row>
    <row r="8" spans="1:5" ht="12.75" customHeight="1">
      <c r="A8" s="194" t="s">
        <v>40</v>
      </c>
      <c r="B8" s="185"/>
      <c r="C8" s="186"/>
      <c r="D8" s="186"/>
      <c r="E8" s="187"/>
    </row>
    <row r="9" spans="1:5" ht="12.75" customHeight="1">
      <c r="A9" s="195"/>
      <c r="B9" s="188"/>
      <c r="C9" s="189"/>
      <c r="D9" s="189"/>
      <c r="E9" s="190"/>
    </row>
    <row r="10" spans="1:5" ht="12.75" customHeight="1">
      <c r="A10" s="195"/>
      <c r="B10" s="188"/>
      <c r="C10" s="189"/>
      <c r="D10" s="189"/>
      <c r="E10" s="190"/>
    </row>
    <row r="11" spans="1:5" ht="12.75" customHeight="1">
      <c r="A11" s="195"/>
      <c r="B11" s="188"/>
      <c r="C11" s="189"/>
      <c r="D11" s="189"/>
      <c r="E11" s="190"/>
    </row>
    <row r="12" spans="1:5" ht="12.75" customHeight="1">
      <c r="A12" s="196"/>
      <c r="B12" s="191"/>
      <c r="C12" s="192"/>
      <c r="D12" s="192"/>
      <c r="E12" s="193"/>
    </row>
    <row r="13" spans="1:5" ht="12.75" customHeight="1">
      <c r="A13" s="197" t="s">
        <v>112</v>
      </c>
      <c r="B13" s="197"/>
      <c r="C13" s="197"/>
      <c r="D13" s="197"/>
      <c r="E13" s="197"/>
    </row>
    <row r="14" spans="1:5" ht="18.75" customHeight="1">
      <c r="A14" s="197"/>
      <c r="B14" s="197"/>
      <c r="C14" s="197"/>
      <c r="D14" s="197"/>
      <c r="E14" s="197"/>
    </row>
  </sheetData>
  <sheetProtection password="C3D4" sheet="1" selectLockedCells="1"/>
  <mergeCells count="6">
    <mergeCell ref="B8:E12"/>
    <mergeCell ref="A8:A12"/>
    <mergeCell ref="A13:E14"/>
    <mergeCell ref="C3:D3"/>
    <mergeCell ref="C4:D4"/>
    <mergeCell ref="C5:D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  <headerFooter alignWithMargins="0">
    <oddHeader>&amp;C&amp;"Arial,Grassetto"&amp;11Fondi pensione negoziali - Modulo integrativo per i dati di fine 2014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7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2" width="7.140625" style="23" customWidth="1"/>
    <col min="3" max="3" width="75.7109375" style="23" customWidth="1"/>
    <col min="4" max="4" width="15.00390625" style="21" customWidth="1"/>
    <col min="5" max="16384" width="9.140625" style="21" customWidth="1"/>
  </cols>
  <sheetData>
    <row r="2" spans="1:5" ht="24.75" customHeight="1">
      <c r="A2" s="22" t="s">
        <v>127</v>
      </c>
      <c r="B2" s="31"/>
      <c r="C2" s="21"/>
      <c r="D2" s="32"/>
      <c r="E2" s="32"/>
    </row>
    <row r="3" ht="15">
      <c r="D3" s="33"/>
    </row>
    <row r="4" spans="1:4" ht="26.25" customHeight="1">
      <c r="A4" s="25" t="s">
        <v>41</v>
      </c>
      <c r="B4" s="25" t="s">
        <v>61</v>
      </c>
      <c r="C4" s="34" t="s">
        <v>179</v>
      </c>
      <c r="D4" s="3"/>
    </row>
    <row r="5" spans="1:4" ht="25.5" customHeight="1">
      <c r="A5" s="25" t="s">
        <v>42</v>
      </c>
      <c r="B5" s="25" t="s">
        <v>61</v>
      </c>
      <c r="C5" s="35" t="s">
        <v>126</v>
      </c>
      <c r="D5" s="3"/>
    </row>
    <row r="6" spans="1:4" ht="25.5" customHeight="1">
      <c r="A6" s="26" t="s">
        <v>43</v>
      </c>
      <c r="B6" s="26" t="s">
        <v>61</v>
      </c>
      <c r="C6" s="36" t="s">
        <v>156</v>
      </c>
      <c r="D6" s="5"/>
    </row>
    <row r="7" spans="1:4" ht="12.75" customHeight="1">
      <c r="A7" s="37"/>
      <c r="B7" s="38"/>
      <c r="C7" s="39"/>
      <c r="D7" s="8"/>
    </row>
    <row r="8" spans="1:4" ht="25.5" customHeight="1">
      <c r="A8" s="27" t="s">
        <v>44</v>
      </c>
      <c r="B8" s="27" t="s">
        <v>61</v>
      </c>
      <c r="C8" s="40" t="s">
        <v>195</v>
      </c>
      <c r="D8" s="6"/>
    </row>
    <row r="9" spans="1:4" ht="25.5" customHeight="1">
      <c r="A9" s="25" t="s">
        <v>45</v>
      </c>
      <c r="B9" s="25" t="s">
        <v>61</v>
      </c>
      <c r="C9" s="35" t="s">
        <v>196</v>
      </c>
      <c r="D9" s="3"/>
    </row>
    <row r="10" spans="1:5" ht="12.75" customHeight="1">
      <c r="A10" s="41"/>
      <c r="B10" s="41"/>
      <c r="C10" s="42"/>
      <c r="D10" s="43"/>
      <c r="E10" s="23"/>
    </row>
    <row r="11" spans="1:4" ht="24.75" customHeight="1">
      <c r="A11" s="44" t="s">
        <v>130</v>
      </c>
      <c r="D11" s="45"/>
    </row>
    <row r="12" spans="1:4" ht="24.75" customHeight="1">
      <c r="A12" s="25" t="s">
        <v>70</v>
      </c>
      <c r="B12" s="25" t="s">
        <v>61</v>
      </c>
      <c r="C12" s="34" t="s">
        <v>63</v>
      </c>
      <c r="D12" s="2"/>
    </row>
    <row r="13" spans="1:4" ht="24.75" customHeight="1">
      <c r="A13" s="25" t="s">
        <v>71</v>
      </c>
      <c r="B13" s="25" t="s">
        <v>61</v>
      </c>
      <c r="C13" s="34" t="s">
        <v>64</v>
      </c>
      <c r="D13" s="2"/>
    </row>
    <row r="14" spans="1:4" ht="24.75" customHeight="1">
      <c r="A14" s="25" t="s">
        <v>83</v>
      </c>
      <c r="B14" s="25" t="s">
        <v>61</v>
      </c>
      <c r="C14" s="34" t="s">
        <v>65</v>
      </c>
      <c r="D14" s="2"/>
    </row>
    <row r="15" spans="1:4" ht="25.5" customHeight="1">
      <c r="A15" s="25" t="s">
        <v>95</v>
      </c>
      <c r="B15" s="25" t="s">
        <v>61</v>
      </c>
      <c r="C15" s="34" t="s">
        <v>66</v>
      </c>
      <c r="D15" s="2"/>
    </row>
    <row r="16" spans="1:4" ht="24.75" customHeight="1">
      <c r="A16" s="25" t="s">
        <v>102</v>
      </c>
      <c r="B16" s="25" t="s">
        <v>61</v>
      </c>
      <c r="C16" s="34" t="s">
        <v>67</v>
      </c>
      <c r="D16" s="2"/>
    </row>
    <row r="17" spans="1:4" ht="24.75" customHeight="1">
      <c r="A17" s="25" t="s">
        <v>103</v>
      </c>
      <c r="B17" s="25" t="s">
        <v>61</v>
      </c>
      <c r="C17" s="34" t="s">
        <v>68</v>
      </c>
      <c r="D17" s="2"/>
    </row>
    <row r="18" spans="1:4" ht="12.75" customHeight="1">
      <c r="A18" s="38"/>
      <c r="B18" s="38"/>
      <c r="C18" s="46"/>
      <c r="D18" s="9"/>
    </row>
    <row r="19" spans="1:4" ht="24.75" customHeight="1">
      <c r="A19" s="25" t="s">
        <v>128</v>
      </c>
      <c r="B19" s="25" t="s">
        <v>61</v>
      </c>
      <c r="C19" s="34" t="s">
        <v>136</v>
      </c>
      <c r="D19" s="2"/>
    </row>
    <row r="20" spans="1:4" ht="24.75" customHeight="1">
      <c r="A20" s="25" t="s">
        <v>129</v>
      </c>
      <c r="B20" s="25" t="s">
        <v>61</v>
      </c>
      <c r="C20" s="34" t="s">
        <v>137</v>
      </c>
      <c r="D20" s="2"/>
    </row>
    <row r="21" spans="1:4" ht="24.75" customHeight="1">
      <c r="A21" s="25" t="s">
        <v>133</v>
      </c>
      <c r="B21" s="25" t="s">
        <v>61</v>
      </c>
      <c r="C21" s="34" t="s">
        <v>138</v>
      </c>
      <c r="D21" s="2"/>
    </row>
    <row r="22" spans="1:4" ht="24.75" customHeight="1">
      <c r="A22" s="25" t="s">
        <v>134</v>
      </c>
      <c r="B22" s="25" t="s">
        <v>61</v>
      </c>
      <c r="C22" s="34" t="s">
        <v>139</v>
      </c>
      <c r="D22" s="2"/>
    </row>
    <row r="23" spans="1:4" ht="24.75" customHeight="1">
      <c r="A23" s="25" t="s">
        <v>142</v>
      </c>
      <c r="B23" s="25" t="s">
        <v>61</v>
      </c>
      <c r="C23" s="34" t="s">
        <v>140</v>
      </c>
      <c r="D23" s="2"/>
    </row>
    <row r="24" spans="1:4" ht="24.75" customHeight="1">
      <c r="A24" s="25" t="s">
        <v>143</v>
      </c>
      <c r="B24" s="25" t="s">
        <v>61</v>
      </c>
      <c r="C24" s="34" t="s">
        <v>141</v>
      </c>
      <c r="D24" s="2"/>
    </row>
    <row r="25" spans="1:4" ht="24.75" customHeight="1">
      <c r="A25" s="41"/>
      <c r="B25" s="41"/>
      <c r="C25" s="47"/>
      <c r="D25" s="10"/>
    </row>
    <row r="26" spans="1:4" s="48" customFormat="1" ht="26.25" customHeight="1">
      <c r="A26" s="25" t="s">
        <v>144</v>
      </c>
      <c r="B26" s="25" t="s">
        <v>61</v>
      </c>
      <c r="C26" s="34" t="s">
        <v>131</v>
      </c>
      <c r="D26" s="2"/>
    </row>
    <row r="27" spans="1:4" s="48" customFormat="1" ht="26.25" customHeight="1">
      <c r="A27" s="25" t="s">
        <v>145</v>
      </c>
      <c r="B27" s="25" t="s">
        <v>61</v>
      </c>
      <c r="C27" s="34" t="s">
        <v>132</v>
      </c>
      <c r="D27" s="2"/>
    </row>
    <row r="28" spans="1:4" s="23" customFormat="1" ht="12.75" customHeight="1">
      <c r="A28" s="49"/>
      <c r="B28" s="49"/>
      <c r="C28" s="50"/>
      <c r="D28" s="51"/>
    </row>
    <row r="29" spans="1:4" ht="28.5" customHeight="1">
      <c r="A29" s="25" t="s">
        <v>146</v>
      </c>
      <c r="B29" s="25" t="s">
        <v>69</v>
      </c>
      <c r="C29" s="34" t="s">
        <v>148</v>
      </c>
      <c r="D29" s="2"/>
    </row>
    <row r="30" ht="14.25">
      <c r="D30" s="52"/>
    </row>
    <row r="31" spans="1:4" ht="24" customHeight="1">
      <c r="A31" s="44" t="s">
        <v>60</v>
      </c>
      <c r="C31" s="53"/>
      <c r="D31" s="54"/>
    </row>
    <row r="32" spans="1:4" ht="26.25" customHeight="1">
      <c r="A32" s="25" t="s">
        <v>147</v>
      </c>
      <c r="B32" s="25" t="s">
        <v>61</v>
      </c>
      <c r="C32" s="34" t="s">
        <v>178</v>
      </c>
      <c r="D32" s="2"/>
    </row>
    <row r="33" ht="14.25">
      <c r="D33" s="52"/>
    </row>
    <row r="34" spans="1:4" ht="15" customHeight="1">
      <c r="A34" s="55" t="s">
        <v>101</v>
      </c>
      <c r="B34" s="21"/>
      <c r="C34" s="21"/>
      <c r="D34" s="52"/>
    </row>
    <row r="35" spans="1:4" ht="26.25" customHeight="1">
      <c r="A35" s="25" t="s">
        <v>197</v>
      </c>
      <c r="B35" s="25" t="s">
        <v>61</v>
      </c>
      <c r="C35" s="34" t="s">
        <v>173</v>
      </c>
      <c r="D35" s="2"/>
    </row>
    <row r="36" spans="1:4" ht="26.25" customHeight="1">
      <c r="A36" s="25" t="s">
        <v>198</v>
      </c>
      <c r="B36" s="25" t="s">
        <v>61</v>
      </c>
      <c r="C36" s="56" t="s">
        <v>174</v>
      </c>
      <c r="D36" s="2"/>
    </row>
    <row r="37" ht="14.25">
      <c r="D37" s="52"/>
    </row>
  </sheetData>
  <sheetProtection password="C3D4" sheet="1" selectLockedCells="1"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&amp;C&amp;"Arial,Grassetto"&amp;11Fondi pensione negoziali - Modulo integrativo per i dati di fine 2014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showGridLines="0" zoomScalePageLayoutView="0" workbookViewId="0" topLeftCell="A1">
      <selection activeCell="D5" sqref="D5"/>
    </sheetView>
  </sheetViews>
  <sheetFormatPr defaultColWidth="9.140625" defaultRowHeight="12.75"/>
  <cols>
    <col min="1" max="2" width="7.140625" style="23" customWidth="1"/>
    <col min="3" max="3" width="96.140625" style="23" customWidth="1"/>
    <col min="4" max="4" width="15.00390625" style="21" customWidth="1"/>
    <col min="5" max="5" width="11.57421875" style="21" customWidth="1"/>
    <col min="6" max="6" width="10.8515625" style="21" customWidth="1"/>
    <col min="7" max="7" width="9.7109375" style="21" customWidth="1"/>
    <col min="8" max="8" width="9.421875" style="21" customWidth="1"/>
    <col min="9" max="16384" width="9.140625" style="21" customWidth="1"/>
  </cols>
  <sheetData>
    <row r="2" ht="24.75" customHeight="1">
      <c r="A2" s="44" t="s">
        <v>149</v>
      </c>
    </row>
    <row r="3" spans="1:4" ht="14.25" customHeight="1">
      <c r="A3" s="44"/>
      <c r="D3" s="33"/>
    </row>
    <row r="4" spans="1:6" ht="24" customHeight="1">
      <c r="A4" s="201" t="s">
        <v>181</v>
      </c>
      <c r="B4" s="202"/>
      <c r="C4" s="202"/>
      <c r="D4" s="33"/>
      <c r="F4" s="57"/>
    </row>
    <row r="5" spans="1:4" ht="26.25" customHeight="1">
      <c r="A5" s="25" t="s">
        <v>46</v>
      </c>
      <c r="B5" s="25" t="s">
        <v>69</v>
      </c>
      <c r="C5" s="34" t="s">
        <v>182</v>
      </c>
      <c r="D5" s="1"/>
    </row>
    <row r="6" spans="1:4" ht="26.25" customHeight="1">
      <c r="A6" s="25" t="s">
        <v>47</v>
      </c>
      <c r="B6" s="25" t="s">
        <v>69</v>
      </c>
      <c r="C6" s="34" t="s">
        <v>183</v>
      </c>
      <c r="D6" s="1"/>
    </row>
    <row r="7" spans="1:4" ht="26.25" customHeight="1">
      <c r="A7" s="25" t="s">
        <v>48</v>
      </c>
      <c r="B7" s="25" t="s">
        <v>69</v>
      </c>
      <c r="C7" s="34" t="s">
        <v>184</v>
      </c>
      <c r="D7" s="1"/>
    </row>
    <row r="8" spans="1:4" ht="26.25" customHeight="1">
      <c r="A8" s="25" t="s">
        <v>49</v>
      </c>
      <c r="B8" s="25" t="s">
        <v>69</v>
      </c>
      <c r="C8" s="34" t="s">
        <v>185</v>
      </c>
      <c r="D8" s="1"/>
    </row>
    <row r="9" spans="1:4" ht="34.5" customHeight="1">
      <c r="A9" s="200" t="s">
        <v>193</v>
      </c>
      <c r="B9" s="200"/>
      <c r="C9" s="200"/>
      <c r="D9" s="200"/>
    </row>
    <row r="10" spans="1:4" ht="14.25" customHeight="1">
      <c r="A10" s="28"/>
      <c r="B10" s="28"/>
      <c r="C10" s="28"/>
      <c r="D10" s="28"/>
    </row>
    <row r="11" spans="1:4" ht="24" customHeight="1">
      <c r="A11" s="44" t="s">
        <v>153</v>
      </c>
      <c r="D11" s="33"/>
    </row>
    <row r="12" spans="1:6" ht="24.75" customHeight="1">
      <c r="A12" s="25" t="s">
        <v>50</v>
      </c>
      <c r="B12" s="25" t="s">
        <v>69</v>
      </c>
      <c r="C12" s="34" t="s">
        <v>75</v>
      </c>
      <c r="D12" s="1"/>
      <c r="F12" s="57"/>
    </row>
    <row r="13" spans="1:4" ht="12.75" customHeight="1">
      <c r="A13" s="37"/>
      <c r="B13" s="38"/>
      <c r="C13" s="58" t="s">
        <v>72</v>
      </c>
      <c r="D13" s="11"/>
    </row>
    <row r="14" spans="1:4" ht="26.25" customHeight="1">
      <c r="A14" s="25" t="s">
        <v>51</v>
      </c>
      <c r="B14" s="25" t="s">
        <v>69</v>
      </c>
      <c r="C14" s="34" t="s">
        <v>157</v>
      </c>
      <c r="D14" s="1"/>
    </row>
    <row r="15" spans="1:4" ht="26.25" customHeight="1">
      <c r="A15" s="25" t="s">
        <v>52</v>
      </c>
      <c r="B15" s="25" t="s">
        <v>69</v>
      </c>
      <c r="C15" s="34" t="s">
        <v>158</v>
      </c>
      <c r="D15" s="1"/>
    </row>
    <row r="16" spans="1:4" ht="26.25" customHeight="1">
      <c r="A16" s="25" t="s">
        <v>53</v>
      </c>
      <c r="B16" s="25" t="s">
        <v>69</v>
      </c>
      <c r="C16" s="34" t="s">
        <v>159</v>
      </c>
      <c r="D16" s="1"/>
    </row>
    <row r="17" spans="1:4" ht="14.25" customHeight="1">
      <c r="A17" s="41"/>
      <c r="B17" s="41"/>
      <c r="C17" s="59"/>
      <c r="D17" s="12"/>
    </row>
    <row r="18" spans="1:4" s="23" customFormat="1" ht="23.25" customHeight="1">
      <c r="A18" s="44" t="s">
        <v>154</v>
      </c>
      <c r="B18" s="41"/>
      <c r="C18" s="59"/>
      <c r="D18" s="13"/>
    </row>
    <row r="19" spans="1:6" ht="24.75" customHeight="1">
      <c r="A19" s="25" t="s">
        <v>54</v>
      </c>
      <c r="B19" s="25" t="s">
        <v>69</v>
      </c>
      <c r="C19" s="34" t="s">
        <v>155</v>
      </c>
      <c r="D19" s="1"/>
      <c r="F19" s="57"/>
    </row>
    <row r="20" spans="1:4" s="23" customFormat="1" ht="12.75" customHeight="1">
      <c r="A20" s="37"/>
      <c r="B20" s="38"/>
      <c r="C20" s="58" t="s">
        <v>72</v>
      </c>
      <c r="D20" s="11"/>
    </row>
    <row r="21" spans="1:4" ht="26.25" customHeight="1">
      <c r="A21" s="25" t="s">
        <v>150</v>
      </c>
      <c r="B21" s="25" t="s">
        <v>69</v>
      </c>
      <c r="C21" s="60" t="s">
        <v>160</v>
      </c>
      <c r="D21" s="1"/>
    </row>
    <row r="22" spans="1:4" ht="26.25" customHeight="1">
      <c r="A22" s="25" t="s">
        <v>151</v>
      </c>
      <c r="B22" s="25" t="s">
        <v>69</v>
      </c>
      <c r="C22" s="60" t="s">
        <v>194</v>
      </c>
      <c r="D22" s="1"/>
    </row>
    <row r="23" spans="1:4" s="23" customFormat="1" ht="26.25" customHeight="1">
      <c r="A23" s="25" t="s">
        <v>152</v>
      </c>
      <c r="B23" s="25" t="s">
        <v>69</v>
      </c>
      <c r="C23" s="60" t="s">
        <v>161</v>
      </c>
      <c r="D23" s="1"/>
    </row>
    <row r="24" spans="3:4" ht="15" customHeight="1">
      <c r="C24" s="53"/>
      <c r="D24" s="53"/>
    </row>
    <row r="25" spans="3:4" ht="14.25">
      <c r="C25" s="53"/>
      <c r="D25" s="53"/>
    </row>
    <row r="27" spans="3:4" ht="15" customHeight="1">
      <c r="C27" s="53"/>
      <c r="D27" s="53"/>
    </row>
    <row r="28" spans="3:4" ht="14.25">
      <c r="C28" s="53"/>
      <c r="D28" s="53"/>
    </row>
  </sheetData>
  <sheetProtection password="C3D4" sheet="1" selectLockedCells="1"/>
  <mergeCells count="2">
    <mergeCell ref="A9:D9"/>
    <mergeCell ref="A4:C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Header>&amp;C&amp;"Arial,Grassetto"&amp;11Fondi pensione negoziali - Modulo integrativo per i dati di fine 2014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7"/>
  <sheetViews>
    <sheetView showGridLines="0" zoomScalePageLayoutView="0" workbookViewId="0" topLeftCell="A1">
      <selection activeCell="D4" sqref="D4"/>
    </sheetView>
  </sheetViews>
  <sheetFormatPr defaultColWidth="9.140625" defaultRowHeight="12.75"/>
  <cols>
    <col min="1" max="2" width="7.140625" style="23" customWidth="1"/>
    <col min="3" max="3" width="42.57421875" style="23" customWidth="1"/>
    <col min="4" max="5" width="18.57421875" style="21" customWidth="1"/>
    <col min="6" max="6" width="2.7109375" style="21" customWidth="1"/>
    <col min="7" max="7" width="18.57421875" style="21" customWidth="1"/>
    <col min="8" max="16384" width="9.140625" style="21" customWidth="1"/>
  </cols>
  <sheetData>
    <row r="2" spans="1:7" ht="29.25" customHeight="1">
      <c r="A2" s="184" t="s">
        <v>135</v>
      </c>
      <c r="B2" s="184"/>
      <c r="C2" s="184"/>
      <c r="D2" s="184"/>
      <c r="E2" s="184"/>
      <c r="F2" s="206"/>
      <c r="G2" s="206"/>
    </row>
    <row r="3" spans="3:7" ht="24.75" customHeight="1">
      <c r="C3" s="61" t="s">
        <v>16</v>
      </c>
      <c r="D3" s="61" t="s">
        <v>2</v>
      </c>
      <c r="E3" s="61" t="s">
        <v>3</v>
      </c>
      <c r="G3" s="33" t="s">
        <v>62</v>
      </c>
    </row>
    <row r="4" spans="1:7" ht="24.75" customHeight="1">
      <c r="A4" s="25" t="s">
        <v>81</v>
      </c>
      <c r="B4" s="25" t="s">
        <v>61</v>
      </c>
      <c r="C4" s="60" t="s">
        <v>17</v>
      </c>
      <c r="D4" s="2"/>
      <c r="E4" s="2"/>
      <c r="G4" s="62">
        <f>+D4+E4</f>
        <v>0</v>
      </c>
    </row>
    <row r="5" spans="1:7" ht="24.75" customHeight="1">
      <c r="A5" s="25" t="s">
        <v>82</v>
      </c>
      <c r="B5" s="25" t="s">
        <v>61</v>
      </c>
      <c r="C5" s="60" t="s">
        <v>18</v>
      </c>
      <c r="D5" s="2"/>
      <c r="E5" s="2"/>
      <c r="G5" s="62">
        <f aca="true" t="shared" si="0" ref="G5:G25">+D5+E5</f>
        <v>0</v>
      </c>
    </row>
    <row r="6" spans="1:7" ht="24.75" customHeight="1">
      <c r="A6" s="25" t="s">
        <v>84</v>
      </c>
      <c r="B6" s="25" t="s">
        <v>61</v>
      </c>
      <c r="C6" s="60" t="s">
        <v>34</v>
      </c>
      <c r="D6" s="2"/>
      <c r="E6" s="2"/>
      <c r="G6" s="62">
        <f t="shared" si="0"/>
        <v>0</v>
      </c>
    </row>
    <row r="7" spans="1:7" ht="24.75" customHeight="1">
      <c r="A7" s="25" t="s">
        <v>85</v>
      </c>
      <c r="B7" s="25" t="s">
        <v>61</v>
      </c>
      <c r="C7" s="60" t="s">
        <v>19</v>
      </c>
      <c r="D7" s="2"/>
      <c r="E7" s="2"/>
      <c r="G7" s="62">
        <f t="shared" si="0"/>
        <v>0</v>
      </c>
    </row>
    <row r="8" spans="1:7" ht="24.75" customHeight="1">
      <c r="A8" s="25" t="s">
        <v>86</v>
      </c>
      <c r="B8" s="25" t="s">
        <v>61</v>
      </c>
      <c r="C8" s="60" t="s">
        <v>20</v>
      </c>
      <c r="D8" s="2"/>
      <c r="E8" s="2"/>
      <c r="G8" s="62">
        <f t="shared" si="0"/>
        <v>0</v>
      </c>
    </row>
    <row r="9" spans="1:7" ht="24.75" customHeight="1">
      <c r="A9" s="25" t="s">
        <v>87</v>
      </c>
      <c r="B9" s="25" t="s">
        <v>61</v>
      </c>
      <c r="C9" s="60" t="s">
        <v>35</v>
      </c>
      <c r="D9" s="2"/>
      <c r="E9" s="2"/>
      <c r="G9" s="62">
        <f t="shared" si="0"/>
        <v>0</v>
      </c>
    </row>
    <row r="10" spans="1:7" ht="24.75" customHeight="1">
      <c r="A10" s="25" t="s">
        <v>88</v>
      </c>
      <c r="B10" s="25" t="s">
        <v>61</v>
      </c>
      <c r="C10" s="60" t="s">
        <v>21</v>
      </c>
      <c r="D10" s="2"/>
      <c r="E10" s="2"/>
      <c r="G10" s="62">
        <f t="shared" si="0"/>
        <v>0</v>
      </c>
    </row>
    <row r="11" spans="1:7" ht="24.75" customHeight="1">
      <c r="A11" s="25" t="s">
        <v>89</v>
      </c>
      <c r="B11" s="25" t="s">
        <v>61</v>
      </c>
      <c r="C11" s="60" t="s">
        <v>348</v>
      </c>
      <c r="D11" s="2"/>
      <c r="E11" s="2"/>
      <c r="G11" s="62">
        <f t="shared" si="0"/>
        <v>0</v>
      </c>
    </row>
    <row r="12" spans="1:7" ht="24.75" customHeight="1">
      <c r="A12" s="25" t="s">
        <v>90</v>
      </c>
      <c r="B12" s="25" t="s">
        <v>61</v>
      </c>
      <c r="C12" s="60" t="s">
        <v>22</v>
      </c>
      <c r="D12" s="2"/>
      <c r="E12" s="2"/>
      <c r="G12" s="62">
        <f t="shared" si="0"/>
        <v>0</v>
      </c>
    </row>
    <row r="13" spans="1:7" ht="24.75" customHeight="1">
      <c r="A13" s="25" t="s">
        <v>91</v>
      </c>
      <c r="B13" s="25" t="s">
        <v>61</v>
      </c>
      <c r="C13" s="60" t="s">
        <v>23</v>
      </c>
      <c r="D13" s="2"/>
      <c r="E13" s="2"/>
      <c r="G13" s="62">
        <f t="shared" si="0"/>
        <v>0</v>
      </c>
    </row>
    <row r="14" spans="1:7" ht="24.75" customHeight="1">
      <c r="A14" s="25" t="s">
        <v>92</v>
      </c>
      <c r="B14" s="25" t="s">
        <v>61</v>
      </c>
      <c r="C14" s="60" t="s">
        <v>24</v>
      </c>
      <c r="D14" s="2"/>
      <c r="E14" s="2"/>
      <c r="G14" s="62">
        <f t="shared" si="0"/>
        <v>0</v>
      </c>
    </row>
    <row r="15" spans="1:7" ht="24.75" customHeight="1">
      <c r="A15" s="25" t="s">
        <v>93</v>
      </c>
      <c r="B15" s="25" t="s">
        <v>61</v>
      </c>
      <c r="C15" s="60" t="s">
        <v>25</v>
      </c>
      <c r="D15" s="2"/>
      <c r="E15" s="2"/>
      <c r="G15" s="62">
        <f t="shared" si="0"/>
        <v>0</v>
      </c>
    </row>
    <row r="16" spans="1:7" ht="24.75" customHeight="1">
      <c r="A16" s="25" t="s">
        <v>94</v>
      </c>
      <c r="B16" s="25" t="s">
        <v>61</v>
      </c>
      <c r="C16" s="60" t="s">
        <v>26</v>
      </c>
      <c r="D16" s="2"/>
      <c r="E16" s="2"/>
      <c r="G16" s="62">
        <f t="shared" si="0"/>
        <v>0</v>
      </c>
    </row>
    <row r="17" spans="1:7" ht="24.75" customHeight="1">
      <c r="A17" s="25" t="s">
        <v>118</v>
      </c>
      <c r="B17" s="25" t="s">
        <v>61</v>
      </c>
      <c r="C17" s="60" t="s">
        <v>27</v>
      </c>
      <c r="D17" s="2"/>
      <c r="E17" s="2"/>
      <c r="G17" s="62">
        <f t="shared" si="0"/>
        <v>0</v>
      </c>
    </row>
    <row r="18" spans="1:7" ht="24.75" customHeight="1">
      <c r="A18" s="25" t="s">
        <v>119</v>
      </c>
      <c r="B18" s="25" t="s">
        <v>61</v>
      </c>
      <c r="C18" s="60" t="s">
        <v>28</v>
      </c>
      <c r="D18" s="2"/>
      <c r="E18" s="2"/>
      <c r="G18" s="62">
        <f t="shared" si="0"/>
        <v>0</v>
      </c>
    </row>
    <row r="19" spans="1:7" ht="24.75" customHeight="1">
      <c r="A19" s="25" t="s">
        <v>120</v>
      </c>
      <c r="B19" s="25" t="s">
        <v>61</v>
      </c>
      <c r="C19" s="60" t="s">
        <v>29</v>
      </c>
      <c r="D19" s="2"/>
      <c r="E19" s="2"/>
      <c r="G19" s="62">
        <f>+D19+E19</f>
        <v>0</v>
      </c>
    </row>
    <row r="20" spans="1:7" ht="24.75" customHeight="1">
      <c r="A20" s="25" t="s">
        <v>121</v>
      </c>
      <c r="B20" s="25" t="s">
        <v>61</v>
      </c>
      <c r="C20" s="60" t="s">
        <v>30</v>
      </c>
      <c r="D20" s="2"/>
      <c r="E20" s="2"/>
      <c r="G20" s="62">
        <f t="shared" si="0"/>
        <v>0</v>
      </c>
    </row>
    <row r="21" spans="1:7" ht="24.75" customHeight="1">
      <c r="A21" s="25" t="s">
        <v>122</v>
      </c>
      <c r="B21" s="25" t="s">
        <v>61</v>
      </c>
      <c r="C21" s="60" t="s">
        <v>31</v>
      </c>
      <c r="D21" s="2"/>
      <c r="E21" s="2"/>
      <c r="G21" s="62">
        <f t="shared" si="0"/>
        <v>0</v>
      </c>
    </row>
    <row r="22" spans="1:7" ht="24.75" customHeight="1">
      <c r="A22" s="25" t="s">
        <v>123</v>
      </c>
      <c r="B22" s="25" t="s">
        <v>61</v>
      </c>
      <c r="C22" s="60" t="s">
        <v>32</v>
      </c>
      <c r="D22" s="2"/>
      <c r="E22" s="2"/>
      <c r="G22" s="62">
        <f t="shared" si="0"/>
        <v>0</v>
      </c>
    </row>
    <row r="23" spans="1:7" ht="24.75" customHeight="1">
      <c r="A23" s="25" t="s">
        <v>124</v>
      </c>
      <c r="B23" s="25" t="s">
        <v>61</v>
      </c>
      <c r="C23" s="60" t="s">
        <v>33</v>
      </c>
      <c r="D23" s="2"/>
      <c r="E23" s="2"/>
      <c r="G23" s="62">
        <f t="shared" si="0"/>
        <v>0</v>
      </c>
    </row>
    <row r="24" spans="1:7" s="23" customFormat="1" ht="12.75" customHeight="1">
      <c r="A24" s="41"/>
      <c r="B24" s="41"/>
      <c r="C24" s="63"/>
      <c r="D24" s="10"/>
      <c r="E24" s="10"/>
      <c r="G24" s="13"/>
    </row>
    <row r="25" spans="1:7" ht="24.75" customHeight="1">
      <c r="A25" s="25" t="s">
        <v>125</v>
      </c>
      <c r="B25" s="25" t="s">
        <v>61</v>
      </c>
      <c r="C25" s="60" t="s">
        <v>73</v>
      </c>
      <c r="D25" s="2"/>
      <c r="E25" s="2"/>
      <c r="G25" s="62">
        <f t="shared" si="0"/>
        <v>0</v>
      </c>
    </row>
    <row r="26" ht="14.25">
      <c r="G26" s="64"/>
    </row>
    <row r="27" spans="1:7" ht="15">
      <c r="A27" s="203" t="s">
        <v>62</v>
      </c>
      <c r="B27" s="204"/>
      <c r="C27" s="205"/>
      <c r="D27" s="62">
        <f>SUM(D4:D25)</f>
        <v>0</v>
      </c>
      <c r="E27" s="62">
        <f>SUM(E4:E25)</f>
        <v>0</v>
      </c>
      <c r="G27" s="62">
        <f>SUM(G4:G25)</f>
        <v>0</v>
      </c>
    </row>
  </sheetData>
  <sheetProtection password="C3D4" sheet="1" selectLockedCells="1"/>
  <mergeCells count="2">
    <mergeCell ref="A27:C27"/>
    <mergeCell ref="A2:G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0" r:id="rId1"/>
  <headerFooter alignWithMargins="0">
    <oddHeader>&amp;C&amp;"Arial,Grassetto"&amp;11Fondi pensione negoziali - Modulo integrativo per i dati di fine 2014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2" width="7.140625" style="23" customWidth="1"/>
    <col min="3" max="3" width="27.57421875" style="23" customWidth="1"/>
    <col min="4" max="5" width="18.57421875" style="21" customWidth="1"/>
    <col min="6" max="6" width="2.7109375" style="21" customWidth="1"/>
    <col min="7" max="7" width="18.57421875" style="21" customWidth="1"/>
    <col min="8" max="8" width="9.140625" style="93" customWidth="1"/>
    <col min="9" max="9" width="11.57421875" style="93" bestFit="1" customWidth="1"/>
    <col min="10" max="16" width="9.140625" style="93" customWidth="1"/>
    <col min="17" max="16384" width="9.140625" style="21" customWidth="1"/>
  </cols>
  <sheetData>
    <row r="1" spans="1:3" s="93" customFormat="1" ht="14.25">
      <c r="A1" s="92"/>
      <c r="B1" s="92"/>
      <c r="C1" s="92"/>
    </row>
    <row r="2" spans="1:5" s="93" customFormat="1" ht="29.25" customHeight="1">
      <c r="A2" s="228" t="s">
        <v>363</v>
      </c>
      <c r="B2" s="228"/>
      <c r="C2" s="228"/>
      <c r="D2" s="228"/>
      <c r="E2" s="228"/>
    </row>
    <row r="3" spans="1:5" s="93" customFormat="1" ht="15.75" customHeight="1">
      <c r="A3" s="18"/>
      <c r="B3" s="18"/>
      <c r="C3" s="18"/>
      <c r="D3" s="18"/>
      <c r="E3" s="18"/>
    </row>
    <row r="4" spans="1:7" ht="21.75" customHeight="1">
      <c r="A4" s="219" t="s">
        <v>162</v>
      </c>
      <c r="B4" s="220"/>
      <c r="C4" s="220"/>
      <c r="D4" s="220"/>
      <c r="E4" s="220"/>
      <c r="F4" s="220"/>
      <c r="G4" s="221"/>
    </row>
    <row r="5" spans="1:7" ht="24.75" customHeight="1">
      <c r="A5" s="213" t="s">
        <v>55</v>
      </c>
      <c r="B5" s="214"/>
      <c r="C5" s="215"/>
      <c r="D5" s="216"/>
      <c r="E5" s="217"/>
      <c r="F5" s="217"/>
      <c r="G5" s="218"/>
    </row>
    <row r="6" spans="1:7" ht="24.75" customHeight="1">
      <c r="A6" s="222" t="s">
        <v>15</v>
      </c>
      <c r="B6" s="223"/>
      <c r="C6" s="224"/>
      <c r="D6" s="225"/>
      <c r="E6" s="226"/>
      <c r="F6" s="226"/>
      <c r="G6" s="227"/>
    </row>
    <row r="7" spans="1:7" s="93" customFormat="1" ht="24.75" customHeight="1">
      <c r="A7" s="97"/>
      <c r="B7" s="98"/>
      <c r="C7" s="99"/>
      <c r="D7" s="100"/>
      <c r="E7" s="100"/>
      <c r="F7" s="92"/>
      <c r="G7" s="95"/>
    </row>
    <row r="8" spans="1:7" ht="32.25" customHeight="1">
      <c r="A8" s="207" t="s">
        <v>80</v>
      </c>
      <c r="B8" s="208"/>
      <c r="C8" s="208"/>
      <c r="D8" s="208"/>
      <c r="E8" s="208"/>
      <c r="F8" s="208"/>
      <c r="G8" s="209"/>
    </row>
    <row r="9" spans="1:7" ht="24.75" customHeight="1">
      <c r="A9" s="25" t="s">
        <v>74</v>
      </c>
      <c r="B9" s="25" t="s">
        <v>69</v>
      </c>
      <c r="C9" s="222" t="s">
        <v>96</v>
      </c>
      <c r="D9" s="224"/>
      <c r="E9" s="210"/>
      <c r="F9" s="211"/>
      <c r="G9" s="212"/>
    </row>
    <row r="10" spans="1:7" ht="24.75" customHeight="1">
      <c r="A10" s="25" t="s">
        <v>76</v>
      </c>
      <c r="B10" s="25" t="s">
        <v>69</v>
      </c>
      <c r="C10" s="222" t="s">
        <v>99</v>
      </c>
      <c r="D10" s="224"/>
      <c r="E10" s="210"/>
      <c r="F10" s="211"/>
      <c r="G10" s="212"/>
    </row>
    <row r="11" spans="1:7" s="93" customFormat="1" ht="24.75" customHeight="1">
      <c r="A11" s="101"/>
      <c r="B11" s="102"/>
      <c r="C11" s="103"/>
      <c r="D11" s="103"/>
      <c r="E11" s="104"/>
      <c r="F11" s="92"/>
      <c r="G11" s="95"/>
    </row>
    <row r="12" spans="1:9" ht="24.75" customHeight="1">
      <c r="A12" s="207" t="s">
        <v>1</v>
      </c>
      <c r="B12" s="208"/>
      <c r="C12" s="208"/>
      <c r="D12" s="65" t="s">
        <v>2</v>
      </c>
      <c r="E12" s="65" t="s">
        <v>3</v>
      </c>
      <c r="F12" s="23"/>
      <c r="G12" s="65" t="s">
        <v>62</v>
      </c>
      <c r="I12" s="96"/>
    </row>
    <row r="13" spans="1:7" ht="24.75" customHeight="1">
      <c r="A13" s="25" t="s">
        <v>77</v>
      </c>
      <c r="B13" s="25" t="s">
        <v>61</v>
      </c>
      <c r="C13" s="60" t="s">
        <v>4</v>
      </c>
      <c r="D13" s="2"/>
      <c r="E13" s="2"/>
      <c r="F13" s="23"/>
      <c r="G13" s="62">
        <f>+D13+E13</f>
        <v>0</v>
      </c>
    </row>
    <row r="14" spans="1:7" ht="24.75" customHeight="1">
      <c r="A14" s="25" t="s">
        <v>78</v>
      </c>
      <c r="B14" s="25" t="s">
        <v>61</v>
      </c>
      <c r="C14" s="60" t="s">
        <v>5</v>
      </c>
      <c r="D14" s="2"/>
      <c r="E14" s="2"/>
      <c r="F14" s="23"/>
      <c r="G14" s="62">
        <f aca="true" t="shared" si="0" ref="G14:G23">+D14+E14</f>
        <v>0</v>
      </c>
    </row>
    <row r="15" spans="1:7" ht="24.75" customHeight="1">
      <c r="A15" s="25" t="s">
        <v>79</v>
      </c>
      <c r="B15" s="25" t="s">
        <v>61</v>
      </c>
      <c r="C15" s="60" t="s">
        <v>6</v>
      </c>
      <c r="D15" s="2"/>
      <c r="E15" s="2"/>
      <c r="F15" s="23"/>
      <c r="G15" s="62">
        <f t="shared" si="0"/>
        <v>0</v>
      </c>
    </row>
    <row r="16" spans="1:7" ht="24.75" customHeight="1">
      <c r="A16" s="25" t="s">
        <v>97</v>
      </c>
      <c r="B16" s="25" t="s">
        <v>61</v>
      </c>
      <c r="C16" s="60" t="s">
        <v>7</v>
      </c>
      <c r="D16" s="2"/>
      <c r="E16" s="2"/>
      <c r="F16" s="23"/>
      <c r="G16" s="62">
        <f t="shared" si="0"/>
        <v>0</v>
      </c>
    </row>
    <row r="17" spans="1:7" ht="24.75" customHeight="1">
      <c r="A17" s="25" t="s">
        <v>98</v>
      </c>
      <c r="B17" s="25" t="s">
        <v>61</v>
      </c>
      <c r="C17" s="60" t="s">
        <v>8</v>
      </c>
      <c r="D17" s="2"/>
      <c r="E17" s="2"/>
      <c r="F17" s="23"/>
      <c r="G17" s="62">
        <f t="shared" si="0"/>
        <v>0</v>
      </c>
    </row>
    <row r="18" spans="1:7" ht="24.75" customHeight="1">
      <c r="A18" s="25" t="s">
        <v>100</v>
      </c>
      <c r="B18" s="25" t="s">
        <v>61</v>
      </c>
      <c r="C18" s="60" t="s">
        <v>9</v>
      </c>
      <c r="D18" s="2"/>
      <c r="E18" s="2"/>
      <c r="F18" s="23"/>
      <c r="G18" s="62">
        <f t="shared" si="0"/>
        <v>0</v>
      </c>
    </row>
    <row r="19" spans="1:7" ht="24.75" customHeight="1">
      <c r="A19" s="25" t="s">
        <v>113</v>
      </c>
      <c r="B19" s="25" t="s">
        <v>61</v>
      </c>
      <c r="C19" s="60" t="s">
        <v>10</v>
      </c>
      <c r="D19" s="2"/>
      <c r="E19" s="2"/>
      <c r="F19" s="23"/>
      <c r="G19" s="62">
        <f t="shared" si="0"/>
        <v>0</v>
      </c>
    </row>
    <row r="20" spans="1:7" ht="24.75" customHeight="1">
      <c r="A20" s="25" t="s">
        <v>114</v>
      </c>
      <c r="B20" s="25" t="s">
        <v>61</v>
      </c>
      <c r="C20" s="60" t="s">
        <v>11</v>
      </c>
      <c r="D20" s="2"/>
      <c r="E20" s="2"/>
      <c r="F20" s="23"/>
      <c r="G20" s="62">
        <f t="shared" si="0"/>
        <v>0</v>
      </c>
    </row>
    <row r="21" spans="1:7" ht="24.75" customHeight="1">
      <c r="A21" s="25" t="s">
        <v>115</v>
      </c>
      <c r="B21" s="25" t="s">
        <v>61</v>
      </c>
      <c r="C21" s="60" t="s">
        <v>12</v>
      </c>
      <c r="D21" s="2"/>
      <c r="E21" s="2"/>
      <c r="F21" s="23"/>
      <c r="G21" s="62">
        <f t="shared" si="0"/>
        <v>0</v>
      </c>
    </row>
    <row r="22" spans="1:7" ht="24.75" customHeight="1">
      <c r="A22" s="25" t="s">
        <v>116</v>
      </c>
      <c r="B22" s="25" t="s">
        <v>61</v>
      </c>
      <c r="C22" s="60" t="s">
        <v>13</v>
      </c>
      <c r="D22" s="2"/>
      <c r="E22" s="2"/>
      <c r="F22" s="23"/>
      <c r="G22" s="62">
        <f t="shared" si="0"/>
        <v>0</v>
      </c>
    </row>
    <row r="23" spans="1:7" ht="24.75" customHeight="1">
      <c r="A23" s="25" t="s">
        <v>117</v>
      </c>
      <c r="B23" s="25" t="s">
        <v>61</v>
      </c>
      <c r="C23" s="60" t="s">
        <v>14</v>
      </c>
      <c r="D23" s="2"/>
      <c r="E23" s="2"/>
      <c r="F23" s="23"/>
      <c r="G23" s="62">
        <f t="shared" si="0"/>
        <v>0</v>
      </c>
    </row>
    <row r="24" spans="1:7" ht="11.25" customHeight="1">
      <c r="A24" s="86"/>
      <c r="B24" s="41"/>
      <c r="C24" s="63"/>
      <c r="D24" s="7"/>
      <c r="E24" s="7"/>
      <c r="F24" s="23"/>
      <c r="G24" s="87"/>
    </row>
    <row r="25" spans="1:7" ht="15">
      <c r="A25" s="203" t="s">
        <v>62</v>
      </c>
      <c r="B25" s="204"/>
      <c r="C25" s="205"/>
      <c r="D25" s="62">
        <f>SUM(D13:D23)</f>
        <v>0</v>
      </c>
      <c r="E25" s="62">
        <f>SUM(E13:E23)</f>
        <v>0</v>
      </c>
      <c r="F25" s="88"/>
      <c r="G25" s="62">
        <f>SUM(G13:G23)</f>
        <v>0</v>
      </c>
    </row>
    <row r="26" spans="1:7" s="93" customFormat="1" ht="15">
      <c r="A26" s="89"/>
      <c r="B26" s="90"/>
      <c r="C26" s="90"/>
      <c r="D26" s="91"/>
      <c r="E26" s="91"/>
      <c r="F26" s="92"/>
      <c r="G26" s="91"/>
    </row>
    <row r="27" spans="1:3" s="93" customFormat="1" ht="15">
      <c r="A27" s="89"/>
      <c r="B27" s="89"/>
      <c r="C27" s="92"/>
    </row>
    <row r="28" spans="1:7" ht="21.75" customHeight="1">
      <c r="A28" s="219" t="s">
        <v>163</v>
      </c>
      <c r="B28" s="220"/>
      <c r="C28" s="220"/>
      <c r="D28" s="220"/>
      <c r="E28" s="220"/>
      <c r="F28" s="220"/>
      <c r="G28" s="221"/>
    </row>
    <row r="29" spans="1:7" ht="24.75" customHeight="1">
      <c r="A29" s="213" t="s">
        <v>55</v>
      </c>
      <c r="B29" s="214"/>
      <c r="C29" s="215"/>
      <c r="D29" s="216"/>
      <c r="E29" s="217"/>
      <c r="F29" s="217"/>
      <c r="G29" s="218"/>
    </row>
    <row r="30" spans="1:7" ht="24.75" customHeight="1">
      <c r="A30" s="222" t="s">
        <v>15</v>
      </c>
      <c r="B30" s="223"/>
      <c r="C30" s="224"/>
      <c r="D30" s="225"/>
      <c r="E30" s="226"/>
      <c r="F30" s="226"/>
      <c r="G30" s="227"/>
    </row>
    <row r="31" spans="1:7" s="93" customFormat="1" ht="24.75" customHeight="1">
      <c r="A31" s="97"/>
      <c r="B31" s="98"/>
      <c r="C31" s="99"/>
      <c r="D31" s="100"/>
      <c r="E31" s="100"/>
      <c r="F31" s="92"/>
      <c r="G31" s="94"/>
    </row>
    <row r="32" spans="1:7" ht="33" customHeight="1">
      <c r="A32" s="207" t="s">
        <v>80</v>
      </c>
      <c r="B32" s="208"/>
      <c r="C32" s="208"/>
      <c r="D32" s="208"/>
      <c r="E32" s="208"/>
      <c r="F32" s="208"/>
      <c r="G32" s="209"/>
    </row>
    <row r="33" spans="1:7" ht="24.75" customHeight="1">
      <c r="A33" s="25" t="s">
        <v>74</v>
      </c>
      <c r="B33" s="25" t="s">
        <v>69</v>
      </c>
      <c r="C33" s="222" t="s">
        <v>96</v>
      </c>
      <c r="D33" s="224"/>
      <c r="E33" s="210"/>
      <c r="F33" s="211"/>
      <c r="G33" s="212"/>
    </row>
    <row r="34" spans="1:7" ht="24.75" customHeight="1">
      <c r="A34" s="25" t="s">
        <v>76</v>
      </c>
      <c r="B34" s="25" t="s">
        <v>69</v>
      </c>
      <c r="C34" s="222" t="s">
        <v>99</v>
      </c>
      <c r="D34" s="224"/>
      <c r="E34" s="210"/>
      <c r="F34" s="211"/>
      <c r="G34" s="212"/>
    </row>
    <row r="35" spans="1:7" s="93" customFormat="1" ht="24.75" customHeight="1">
      <c r="A35" s="101"/>
      <c r="B35" s="102"/>
      <c r="C35" s="103"/>
      <c r="D35" s="103"/>
      <c r="E35" s="104"/>
      <c r="F35" s="92"/>
      <c r="G35" s="95"/>
    </row>
    <row r="36" spans="1:7" ht="24.75" customHeight="1">
      <c r="A36" s="207" t="s">
        <v>1</v>
      </c>
      <c r="B36" s="208"/>
      <c r="C36" s="208"/>
      <c r="D36" s="65" t="s">
        <v>2</v>
      </c>
      <c r="E36" s="65" t="s">
        <v>3</v>
      </c>
      <c r="F36" s="23"/>
      <c r="G36" s="65" t="s">
        <v>62</v>
      </c>
    </row>
    <row r="37" spans="1:7" ht="24.75" customHeight="1">
      <c r="A37" s="25" t="s">
        <v>77</v>
      </c>
      <c r="B37" s="25" t="s">
        <v>61</v>
      </c>
      <c r="C37" s="60" t="s">
        <v>4</v>
      </c>
      <c r="D37" s="2"/>
      <c r="E37" s="2"/>
      <c r="F37" s="23"/>
      <c r="G37" s="62">
        <f>+D37+E37</f>
        <v>0</v>
      </c>
    </row>
    <row r="38" spans="1:7" ht="24.75" customHeight="1">
      <c r="A38" s="25" t="s">
        <v>78</v>
      </c>
      <c r="B38" s="25" t="s">
        <v>61</v>
      </c>
      <c r="C38" s="60" t="s">
        <v>5</v>
      </c>
      <c r="D38" s="2"/>
      <c r="E38" s="2"/>
      <c r="F38" s="23"/>
      <c r="G38" s="62">
        <f aca="true" t="shared" si="1" ref="G38:G47">+D38+E38</f>
        <v>0</v>
      </c>
    </row>
    <row r="39" spans="1:7" ht="24.75" customHeight="1">
      <c r="A39" s="25" t="s">
        <v>79</v>
      </c>
      <c r="B39" s="25" t="s">
        <v>61</v>
      </c>
      <c r="C39" s="60" t="s">
        <v>6</v>
      </c>
      <c r="D39" s="2"/>
      <c r="E39" s="2"/>
      <c r="F39" s="23"/>
      <c r="G39" s="62">
        <f t="shared" si="1"/>
        <v>0</v>
      </c>
    </row>
    <row r="40" spans="1:7" ht="24.75" customHeight="1">
      <c r="A40" s="25" t="s">
        <v>97</v>
      </c>
      <c r="B40" s="25" t="s">
        <v>61</v>
      </c>
      <c r="C40" s="60" t="s">
        <v>7</v>
      </c>
      <c r="D40" s="2"/>
      <c r="E40" s="2"/>
      <c r="F40" s="23"/>
      <c r="G40" s="62">
        <f t="shared" si="1"/>
        <v>0</v>
      </c>
    </row>
    <row r="41" spans="1:7" ht="24.75" customHeight="1">
      <c r="A41" s="25" t="s">
        <v>98</v>
      </c>
      <c r="B41" s="25" t="s">
        <v>61</v>
      </c>
      <c r="C41" s="60" t="s">
        <v>8</v>
      </c>
      <c r="D41" s="2"/>
      <c r="E41" s="2"/>
      <c r="F41" s="23"/>
      <c r="G41" s="62">
        <f t="shared" si="1"/>
        <v>0</v>
      </c>
    </row>
    <row r="42" spans="1:7" ht="24.75" customHeight="1">
      <c r="A42" s="25" t="s">
        <v>100</v>
      </c>
      <c r="B42" s="25" t="s">
        <v>61</v>
      </c>
      <c r="C42" s="60" t="s">
        <v>9</v>
      </c>
      <c r="D42" s="2"/>
      <c r="E42" s="2"/>
      <c r="F42" s="23"/>
      <c r="G42" s="62">
        <f t="shared" si="1"/>
        <v>0</v>
      </c>
    </row>
    <row r="43" spans="1:7" ht="24.75" customHeight="1">
      <c r="A43" s="25" t="s">
        <v>113</v>
      </c>
      <c r="B43" s="25" t="s">
        <v>61</v>
      </c>
      <c r="C43" s="60" t="s">
        <v>10</v>
      </c>
      <c r="D43" s="2"/>
      <c r="E43" s="2"/>
      <c r="F43" s="23"/>
      <c r="G43" s="62">
        <f t="shared" si="1"/>
        <v>0</v>
      </c>
    </row>
    <row r="44" spans="1:7" ht="24.75" customHeight="1">
      <c r="A44" s="25" t="s">
        <v>114</v>
      </c>
      <c r="B44" s="25" t="s">
        <v>61</v>
      </c>
      <c r="C44" s="60" t="s">
        <v>11</v>
      </c>
      <c r="D44" s="2"/>
      <c r="E44" s="2"/>
      <c r="F44" s="23"/>
      <c r="G44" s="62">
        <f t="shared" si="1"/>
        <v>0</v>
      </c>
    </row>
    <row r="45" spans="1:7" ht="24.75" customHeight="1">
      <c r="A45" s="25" t="s">
        <v>115</v>
      </c>
      <c r="B45" s="25" t="s">
        <v>61</v>
      </c>
      <c r="C45" s="60" t="s">
        <v>12</v>
      </c>
      <c r="D45" s="2"/>
      <c r="E45" s="2"/>
      <c r="F45" s="23"/>
      <c r="G45" s="62">
        <f t="shared" si="1"/>
        <v>0</v>
      </c>
    </row>
    <row r="46" spans="1:7" ht="24.75" customHeight="1">
      <c r="A46" s="25" t="s">
        <v>116</v>
      </c>
      <c r="B46" s="25" t="s">
        <v>61</v>
      </c>
      <c r="C46" s="60" t="s">
        <v>13</v>
      </c>
      <c r="D46" s="2"/>
      <c r="E46" s="2"/>
      <c r="F46" s="23"/>
      <c r="G46" s="62">
        <f t="shared" si="1"/>
        <v>0</v>
      </c>
    </row>
    <row r="47" spans="1:7" ht="24.75" customHeight="1">
      <c r="A47" s="25" t="s">
        <v>117</v>
      </c>
      <c r="B47" s="25" t="s">
        <v>61</v>
      </c>
      <c r="C47" s="60" t="s">
        <v>14</v>
      </c>
      <c r="D47" s="2"/>
      <c r="E47" s="2"/>
      <c r="F47" s="23"/>
      <c r="G47" s="62">
        <f t="shared" si="1"/>
        <v>0</v>
      </c>
    </row>
    <row r="48" spans="1:7" s="93" customFormat="1" ht="11.25" customHeight="1">
      <c r="A48" s="105"/>
      <c r="B48" s="106"/>
      <c r="C48" s="100"/>
      <c r="D48" s="91"/>
      <c r="E48" s="91"/>
      <c r="F48" s="92"/>
      <c r="G48" s="95"/>
    </row>
    <row r="49" spans="1:7" ht="15">
      <c r="A49" s="203" t="s">
        <v>62</v>
      </c>
      <c r="B49" s="204"/>
      <c r="C49" s="205"/>
      <c r="D49" s="62">
        <f>SUM(D37:D47)</f>
        <v>0</v>
      </c>
      <c r="E49" s="62">
        <f>SUM(E37:E47)</f>
        <v>0</v>
      </c>
      <c r="F49" s="88"/>
      <c r="G49" s="62">
        <f>SUM(G37:G47)</f>
        <v>0</v>
      </c>
    </row>
    <row r="50" spans="1:7" s="93" customFormat="1" ht="15">
      <c r="A50" s="89"/>
      <c r="B50" s="90"/>
      <c r="C50" s="90"/>
      <c r="D50" s="91"/>
      <c r="E50" s="91"/>
      <c r="F50" s="92"/>
      <c r="G50" s="91"/>
    </row>
    <row r="51" spans="1:3" s="93" customFormat="1" ht="14.25">
      <c r="A51" s="92"/>
      <c r="B51" s="92"/>
      <c r="C51" s="92"/>
    </row>
    <row r="52" spans="1:7" ht="21.75" customHeight="1">
      <c r="A52" s="219" t="s">
        <v>164</v>
      </c>
      <c r="B52" s="220"/>
      <c r="C52" s="220"/>
      <c r="D52" s="220"/>
      <c r="E52" s="220"/>
      <c r="F52" s="220"/>
      <c r="G52" s="221"/>
    </row>
    <row r="53" spans="1:7" ht="24.75" customHeight="1">
      <c r="A53" s="213" t="s">
        <v>55</v>
      </c>
      <c r="B53" s="214"/>
      <c r="C53" s="215"/>
      <c r="D53" s="216"/>
      <c r="E53" s="217"/>
      <c r="F53" s="217"/>
      <c r="G53" s="218"/>
    </row>
    <row r="54" spans="1:7" ht="24.75" customHeight="1">
      <c r="A54" s="222" t="s">
        <v>15</v>
      </c>
      <c r="B54" s="223"/>
      <c r="C54" s="224"/>
      <c r="D54" s="225"/>
      <c r="E54" s="226"/>
      <c r="F54" s="226"/>
      <c r="G54" s="227"/>
    </row>
    <row r="55" spans="1:7" s="93" customFormat="1" ht="24.75" customHeight="1">
      <c r="A55" s="97"/>
      <c r="B55" s="98"/>
      <c r="C55" s="99"/>
      <c r="D55" s="100"/>
      <c r="E55" s="100"/>
      <c r="F55" s="92"/>
      <c r="G55" s="95"/>
    </row>
    <row r="56" spans="1:7" ht="33" customHeight="1">
      <c r="A56" s="207" t="s">
        <v>80</v>
      </c>
      <c r="B56" s="208"/>
      <c r="C56" s="208"/>
      <c r="D56" s="208"/>
      <c r="E56" s="208"/>
      <c r="F56" s="208"/>
      <c r="G56" s="209"/>
    </row>
    <row r="57" spans="1:7" ht="24.75" customHeight="1">
      <c r="A57" s="25" t="s">
        <v>74</v>
      </c>
      <c r="B57" s="25" t="s">
        <v>69</v>
      </c>
      <c r="C57" s="222" t="s">
        <v>96</v>
      </c>
      <c r="D57" s="224"/>
      <c r="E57" s="210"/>
      <c r="F57" s="211"/>
      <c r="G57" s="212"/>
    </row>
    <row r="58" spans="1:7" ht="24.75" customHeight="1">
      <c r="A58" s="25" t="s">
        <v>76</v>
      </c>
      <c r="B58" s="25" t="s">
        <v>69</v>
      </c>
      <c r="C58" s="222" t="s">
        <v>99</v>
      </c>
      <c r="D58" s="224"/>
      <c r="E58" s="210"/>
      <c r="F58" s="211"/>
      <c r="G58" s="212"/>
    </row>
    <row r="59" spans="1:7" s="93" customFormat="1" ht="24.75" customHeight="1">
      <c r="A59" s="101"/>
      <c r="B59" s="102"/>
      <c r="C59" s="103"/>
      <c r="D59" s="103"/>
      <c r="E59" s="104"/>
      <c r="F59" s="92"/>
      <c r="G59" s="95"/>
    </row>
    <row r="60" spans="1:7" ht="24.75" customHeight="1">
      <c r="A60" s="207" t="s">
        <v>1</v>
      </c>
      <c r="B60" s="208"/>
      <c r="C60" s="208"/>
      <c r="D60" s="65" t="s">
        <v>2</v>
      </c>
      <c r="E60" s="65" t="s">
        <v>3</v>
      </c>
      <c r="F60" s="23"/>
      <c r="G60" s="65" t="s">
        <v>62</v>
      </c>
    </row>
    <row r="61" spans="1:7" ht="24.75" customHeight="1">
      <c r="A61" s="25" t="s">
        <v>77</v>
      </c>
      <c r="B61" s="25" t="s">
        <v>61</v>
      </c>
      <c r="C61" s="60" t="s">
        <v>4</v>
      </c>
      <c r="D61" s="2"/>
      <c r="E61" s="2"/>
      <c r="F61" s="23"/>
      <c r="G61" s="62">
        <f>+D61+E61</f>
        <v>0</v>
      </c>
    </row>
    <row r="62" spans="1:7" ht="24.75" customHeight="1">
      <c r="A62" s="25" t="s">
        <v>78</v>
      </c>
      <c r="B62" s="25" t="s">
        <v>61</v>
      </c>
      <c r="C62" s="60" t="s">
        <v>5</v>
      </c>
      <c r="D62" s="2"/>
      <c r="E62" s="2"/>
      <c r="F62" s="23"/>
      <c r="G62" s="62">
        <f aca="true" t="shared" si="2" ref="G62:G71">+D62+E62</f>
        <v>0</v>
      </c>
    </row>
    <row r="63" spans="1:7" ht="24.75" customHeight="1">
      <c r="A63" s="25" t="s">
        <v>79</v>
      </c>
      <c r="B63" s="25" t="s">
        <v>61</v>
      </c>
      <c r="C63" s="60" t="s">
        <v>6</v>
      </c>
      <c r="D63" s="2"/>
      <c r="E63" s="2"/>
      <c r="F63" s="23"/>
      <c r="G63" s="62">
        <f t="shared" si="2"/>
        <v>0</v>
      </c>
    </row>
    <row r="64" spans="1:7" ht="24.75" customHeight="1">
      <c r="A64" s="25" t="s">
        <v>97</v>
      </c>
      <c r="B64" s="25" t="s">
        <v>61</v>
      </c>
      <c r="C64" s="60" t="s">
        <v>7</v>
      </c>
      <c r="D64" s="2"/>
      <c r="E64" s="2"/>
      <c r="F64" s="23"/>
      <c r="G64" s="62">
        <f t="shared" si="2"/>
        <v>0</v>
      </c>
    </row>
    <row r="65" spans="1:7" ht="24.75" customHeight="1">
      <c r="A65" s="25" t="s">
        <v>98</v>
      </c>
      <c r="B65" s="25" t="s">
        <v>61</v>
      </c>
      <c r="C65" s="60" t="s">
        <v>8</v>
      </c>
      <c r="D65" s="2"/>
      <c r="E65" s="2"/>
      <c r="F65" s="23"/>
      <c r="G65" s="62">
        <f t="shared" si="2"/>
        <v>0</v>
      </c>
    </row>
    <row r="66" spans="1:7" ht="24.75" customHeight="1">
      <c r="A66" s="25" t="s">
        <v>100</v>
      </c>
      <c r="B66" s="25" t="s">
        <v>61</v>
      </c>
      <c r="C66" s="60" t="s">
        <v>9</v>
      </c>
      <c r="D66" s="2"/>
      <c r="E66" s="2"/>
      <c r="F66" s="23"/>
      <c r="G66" s="62">
        <f t="shared" si="2"/>
        <v>0</v>
      </c>
    </row>
    <row r="67" spans="1:7" ht="24.75" customHeight="1">
      <c r="A67" s="25" t="s">
        <v>113</v>
      </c>
      <c r="B67" s="25" t="s">
        <v>61</v>
      </c>
      <c r="C67" s="60" t="s">
        <v>10</v>
      </c>
      <c r="D67" s="2"/>
      <c r="E67" s="2"/>
      <c r="F67" s="23"/>
      <c r="G67" s="62">
        <f t="shared" si="2"/>
        <v>0</v>
      </c>
    </row>
    <row r="68" spans="1:7" ht="24.75" customHeight="1">
      <c r="A68" s="25" t="s">
        <v>114</v>
      </c>
      <c r="B68" s="25" t="s">
        <v>61</v>
      </c>
      <c r="C68" s="60" t="s">
        <v>11</v>
      </c>
      <c r="D68" s="2"/>
      <c r="E68" s="2"/>
      <c r="F68" s="23"/>
      <c r="G68" s="62">
        <f t="shared" si="2"/>
        <v>0</v>
      </c>
    </row>
    <row r="69" spans="1:7" ht="24.75" customHeight="1">
      <c r="A69" s="25" t="s">
        <v>115</v>
      </c>
      <c r="B69" s="25" t="s">
        <v>61</v>
      </c>
      <c r="C69" s="60" t="s">
        <v>12</v>
      </c>
      <c r="D69" s="2"/>
      <c r="E69" s="2"/>
      <c r="F69" s="23"/>
      <c r="G69" s="62">
        <f t="shared" si="2"/>
        <v>0</v>
      </c>
    </row>
    <row r="70" spans="1:7" ht="24.75" customHeight="1">
      <c r="A70" s="25" t="s">
        <v>116</v>
      </c>
      <c r="B70" s="25" t="s">
        <v>61</v>
      </c>
      <c r="C70" s="60" t="s">
        <v>13</v>
      </c>
      <c r="D70" s="2"/>
      <c r="E70" s="2"/>
      <c r="F70" s="23"/>
      <c r="G70" s="62">
        <f t="shared" si="2"/>
        <v>0</v>
      </c>
    </row>
    <row r="71" spans="1:7" ht="24.75" customHeight="1">
      <c r="A71" s="25" t="s">
        <v>117</v>
      </c>
      <c r="B71" s="25" t="s">
        <v>61</v>
      </c>
      <c r="C71" s="60" t="s">
        <v>14</v>
      </c>
      <c r="D71" s="2"/>
      <c r="E71" s="2"/>
      <c r="F71" s="23"/>
      <c r="G71" s="62">
        <f t="shared" si="2"/>
        <v>0</v>
      </c>
    </row>
    <row r="72" spans="1:7" s="93" customFormat="1" ht="11.25" customHeight="1">
      <c r="A72" s="105"/>
      <c r="B72" s="106"/>
      <c r="C72" s="100"/>
      <c r="D72" s="91"/>
      <c r="E72" s="91"/>
      <c r="F72" s="92"/>
      <c r="G72" s="95"/>
    </row>
    <row r="73" spans="1:7" ht="15">
      <c r="A73" s="203" t="s">
        <v>62</v>
      </c>
      <c r="B73" s="204"/>
      <c r="C73" s="205"/>
      <c r="D73" s="62">
        <f>SUM(D61:D71)</f>
        <v>0</v>
      </c>
      <c r="E73" s="62">
        <f>SUM(E61:E71)</f>
        <v>0</v>
      </c>
      <c r="F73" s="88"/>
      <c r="G73" s="62">
        <f>SUM(G61:G71)</f>
        <v>0</v>
      </c>
    </row>
    <row r="74" spans="1:7" s="93" customFormat="1" ht="15">
      <c r="A74" s="89"/>
      <c r="B74" s="90"/>
      <c r="C74" s="90"/>
      <c r="D74" s="91"/>
      <c r="E74" s="91"/>
      <c r="F74" s="92"/>
      <c r="G74" s="91"/>
    </row>
    <row r="75" spans="1:3" s="93" customFormat="1" ht="14.25">
      <c r="A75" s="92"/>
      <c r="B75" s="92"/>
      <c r="C75" s="92"/>
    </row>
    <row r="76" spans="1:7" ht="21.75" customHeight="1">
      <c r="A76" s="219" t="s">
        <v>165</v>
      </c>
      <c r="B76" s="220"/>
      <c r="C76" s="220"/>
      <c r="D76" s="220"/>
      <c r="E76" s="220"/>
      <c r="F76" s="220"/>
      <c r="G76" s="221"/>
    </row>
    <row r="77" spans="1:7" ht="24.75" customHeight="1">
      <c r="A77" s="213" t="s">
        <v>55</v>
      </c>
      <c r="B77" s="214"/>
      <c r="C77" s="215"/>
      <c r="D77" s="216"/>
      <c r="E77" s="217"/>
      <c r="F77" s="217"/>
      <c r="G77" s="218"/>
    </row>
    <row r="78" spans="1:7" ht="24.75" customHeight="1">
      <c r="A78" s="222" t="s">
        <v>15</v>
      </c>
      <c r="B78" s="223"/>
      <c r="C78" s="224"/>
      <c r="D78" s="225"/>
      <c r="E78" s="226"/>
      <c r="F78" s="226"/>
      <c r="G78" s="227"/>
    </row>
    <row r="79" spans="1:7" s="93" customFormat="1" ht="24.75" customHeight="1">
      <c r="A79" s="97"/>
      <c r="B79" s="98"/>
      <c r="C79" s="99"/>
      <c r="D79" s="100"/>
      <c r="E79" s="100"/>
      <c r="F79" s="92"/>
      <c r="G79" s="95"/>
    </row>
    <row r="80" spans="1:7" ht="33" customHeight="1">
      <c r="A80" s="207" t="s">
        <v>80</v>
      </c>
      <c r="B80" s="208"/>
      <c r="C80" s="208"/>
      <c r="D80" s="208"/>
      <c r="E80" s="208"/>
      <c r="F80" s="208"/>
      <c r="G80" s="209"/>
    </row>
    <row r="81" spans="1:7" ht="24.75" customHeight="1">
      <c r="A81" s="25" t="s">
        <v>74</v>
      </c>
      <c r="B81" s="25" t="s">
        <v>69</v>
      </c>
      <c r="C81" s="222" t="s">
        <v>96</v>
      </c>
      <c r="D81" s="224"/>
      <c r="E81" s="210"/>
      <c r="F81" s="211"/>
      <c r="G81" s="212"/>
    </row>
    <row r="82" spans="1:7" ht="24.75" customHeight="1">
      <c r="A82" s="25" t="s">
        <v>76</v>
      </c>
      <c r="B82" s="25" t="s">
        <v>69</v>
      </c>
      <c r="C82" s="222" t="s">
        <v>99</v>
      </c>
      <c r="D82" s="224"/>
      <c r="E82" s="210"/>
      <c r="F82" s="211"/>
      <c r="G82" s="212"/>
    </row>
    <row r="83" spans="1:7" s="93" customFormat="1" ht="24.75" customHeight="1">
      <c r="A83" s="101"/>
      <c r="B83" s="102"/>
      <c r="C83" s="103"/>
      <c r="D83" s="103"/>
      <c r="E83" s="104"/>
      <c r="F83" s="92"/>
      <c r="G83" s="95"/>
    </row>
    <row r="84" spans="1:7" ht="24.75" customHeight="1">
      <c r="A84" s="207" t="s">
        <v>1</v>
      </c>
      <c r="B84" s="208"/>
      <c r="C84" s="208"/>
      <c r="D84" s="65" t="s">
        <v>2</v>
      </c>
      <c r="E84" s="65" t="s">
        <v>3</v>
      </c>
      <c r="F84" s="23"/>
      <c r="G84" s="65" t="s">
        <v>62</v>
      </c>
    </row>
    <row r="85" spans="1:7" ht="24.75" customHeight="1">
      <c r="A85" s="25" t="s">
        <v>77</v>
      </c>
      <c r="B85" s="25" t="s">
        <v>61</v>
      </c>
      <c r="C85" s="60" t="s">
        <v>4</v>
      </c>
      <c r="D85" s="2"/>
      <c r="E85" s="2"/>
      <c r="F85" s="23"/>
      <c r="G85" s="62">
        <f>+D85+E85</f>
        <v>0</v>
      </c>
    </row>
    <row r="86" spans="1:7" ht="24.75" customHeight="1">
      <c r="A86" s="25" t="s">
        <v>78</v>
      </c>
      <c r="B86" s="25" t="s">
        <v>61</v>
      </c>
      <c r="C86" s="60" t="s">
        <v>5</v>
      </c>
      <c r="D86" s="2"/>
      <c r="E86" s="2"/>
      <c r="F86" s="23"/>
      <c r="G86" s="62">
        <f aca="true" t="shared" si="3" ref="G86:G95">+D86+E86</f>
        <v>0</v>
      </c>
    </row>
    <row r="87" spans="1:7" ht="24.75" customHeight="1">
      <c r="A87" s="25" t="s">
        <v>79</v>
      </c>
      <c r="B87" s="25" t="s">
        <v>61</v>
      </c>
      <c r="C87" s="60" t="s">
        <v>6</v>
      </c>
      <c r="D87" s="2"/>
      <c r="E87" s="2"/>
      <c r="F87" s="23"/>
      <c r="G87" s="62">
        <f t="shared" si="3"/>
        <v>0</v>
      </c>
    </row>
    <row r="88" spans="1:7" ht="24.75" customHeight="1">
      <c r="A88" s="25" t="s">
        <v>97</v>
      </c>
      <c r="B88" s="25" t="s">
        <v>61</v>
      </c>
      <c r="C88" s="60" t="s">
        <v>7</v>
      </c>
      <c r="D88" s="2"/>
      <c r="E88" s="2"/>
      <c r="F88" s="23"/>
      <c r="G88" s="62">
        <f t="shared" si="3"/>
        <v>0</v>
      </c>
    </row>
    <row r="89" spans="1:7" ht="24.75" customHeight="1">
      <c r="A89" s="25" t="s">
        <v>98</v>
      </c>
      <c r="B89" s="25" t="s">
        <v>61</v>
      </c>
      <c r="C89" s="60" t="s">
        <v>8</v>
      </c>
      <c r="D89" s="2"/>
      <c r="E89" s="2"/>
      <c r="F89" s="23"/>
      <c r="G89" s="62">
        <f t="shared" si="3"/>
        <v>0</v>
      </c>
    </row>
    <row r="90" spans="1:7" ht="24.75" customHeight="1">
      <c r="A90" s="25" t="s">
        <v>100</v>
      </c>
      <c r="B90" s="25" t="s">
        <v>61</v>
      </c>
      <c r="C90" s="60" t="s">
        <v>9</v>
      </c>
      <c r="D90" s="2"/>
      <c r="E90" s="2"/>
      <c r="F90" s="23"/>
      <c r="G90" s="62">
        <f t="shared" si="3"/>
        <v>0</v>
      </c>
    </row>
    <row r="91" spans="1:7" ht="24.75" customHeight="1">
      <c r="A91" s="25" t="s">
        <v>113</v>
      </c>
      <c r="B91" s="25" t="s">
        <v>61</v>
      </c>
      <c r="C91" s="60" t="s">
        <v>10</v>
      </c>
      <c r="D91" s="2"/>
      <c r="E91" s="2"/>
      <c r="F91" s="23"/>
      <c r="G91" s="62">
        <f t="shared" si="3"/>
        <v>0</v>
      </c>
    </row>
    <row r="92" spans="1:7" ht="24.75" customHeight="1">
      <c r="A92" s="25" t="s">
        <v>114</v>
      </c>
      <c r="B92" s="25" t="s">
        <v>61</v>
      </c>
      <c r="C92" s="60" t="s">
        <v>11</v>
      </c>
      <c r="D92" s="2"/>
      <c r="E92" s="2"/>
      <c r="F92" s="23"/>
      <c r="G92" s="62">
        <f t="shared" si="3"/>
        <v>0</v>
      </c>
    </row>
    <row r="93" spans="1:7" ht="24.75" customHeight="1">
      <c r="A93" s="25" t="s">
        <v>115</v>
      </c>
      <c r="B93" s="25" t="s">
        <v>61</v>
      </c>
      <c r="C93" s="60" t="s">
        <v>12</v>
      </c>
      <c r="D93" s="2"/>
      <c r="E93" s="2"/>
      <c r="F93" s="23"/>
      <c r="G93" s="62">
        <f t="shared" si="3"/>
        <v>0</v>
      </c>
    </row>
    <row r="94" spans="1:7" ht="24.75" customHeight="1">
      <c r="A94" s="25" t="s">
        <v>116</v>
      </c>
      <c r="B94" s="25" t="s">
        <v>61</v>
      </c>
      <c r="C94" s="60" t="s">
        <v>13</v>
      </c>
      <c r="D94" s="2"/>
      <c r="E94" s="2"/>
      <c r="F94" s="23"/>
      <c r="G94" s="62">
        <f t="shared" si="3"/>
        <v>0</v>
      </c>
    </row>
    <row r="95" spans="1:7" ht="24.75" customHeight="1">
      <c r="A95" s="25" t="s">
        <v>117</v>
      </c>
      <c r="B95" s="25" t="s">
        <v>61</v>
      </c>
      <c r="C95" s="60" t="s">
        <v>14</v>
      </c>
      <c r="D95" s="2"/>
      <c r="E95" s="2"/>
      <c r="F95" s="23"/>
      <c r="G95" s="62">
        <f t="shared" si="3"/>
        <v>0</v>
      </c>
    </row>
    <row r="96" spans="1:7" s="93" customFormat="1" ht="11.25" customHeight="1">
      <c r="A96" s="105"/>
      <c r="B96" s="106"/>
      <c r="C96" s="100"/>
      <c r="D96" s="91"/>
      <c r="E96" s="91"/>
      <c r="F96" s="92"/>
      <c r="G96" s="95"/>
    </row>
    <row r="97" spans="1:7" ht="15">
      <c r="A97" s="203" t="s">
        <v>62</v>
      </c>
      <c r="B97" s="204"/>
      <c r="C97" s="205"/>
      <c r="D97" s="62">
        <f>SUM(D85:D95)</f>
        <v>0</v>
      </c>
      <c r="E97" s="62">
        <f>SUM(E85:E95)</f>
        <v>0</v>
      </c>
      <c r="F97" s="88"/>
      <c r="G97" s="62">
        <f>SUM(G85:G95)</f>
        <v>0</v>
      </c>
    </row>
    <row r="98" spans="1:7" s="93" customFormat="1" ht="15">
      <c r="A98" s="89"/>
      <c r="B98" s="90"/>
      <c r="C98" s="90"/>
      <c r="D98" s="91"/>
      <c r="E98" s="91"/>
      <c r="F98" s="92"/>
      <c r="G98" s="91"/>
    </row>
    <row r="99" spans="1:7" s="93" customFormat="1" ht="14.25">
      <c r="A99" s="92"/>
      <c r="B99" s="92"/>
      <c r="C99" s="92"/>
      <c r="D99" s="92"/>
      <c r="E99" s="92"/>
      <c r="F99" s="92"/>
      <c r="G99" s="92"/>
    </row>
    <row r="100" spans="1:7" ht="21.75" customHeight="1">
      <c r="A100" s="219" t="s">
        <v>166</v>
      </c>
      <c r="B100" s="220"/>
      <c r="C100" s="220"/>
      <c r="D100" s="220"/>
      <c r="E100" s="220"/>
      <c r="F100" s="220"/>
      <c r="G100" s="221"/>
    </row>
    <row r="101" spans="1:7" ht="24.75" customHeight="1">
      <c r="A101" s="213" t="s">
        <v>55</v>
      </c>
      <c r="B101" s="214"/>
      <c r="C101" s="215"/>
      <c r="D101" s="216"/>
      <c r="E101" s="217"/>
      <c r="F101" s="217"/>
      <c r="G101" s="218"/>
    </row>
    <row r="102" spans="1:7" ht="24.75" customHeight="1">
      <c r="A102" s="222" t="s">
        <v>15</v>
      </c>
      <c r="B102" s="223"/>
      <c r="C102" s="224"/>
      <c r="D102" s="225"/>
      <c r="E102" s="226"/>
      <c r="F102" s="226"/>
      <c r="G102" s="227"/>
    </row>
    <row r="103" spans="1:7" s="93" customFormat="1" ht="24.75" customHeight="1">
      <c r="A103" s="97"/>
      <c r="B103" s="98"/>
      <c r="C103" s="99"/>
      <c r="D103" s="100"/>
      <c r="E103" s="100"/>
      <c r="F103" s="92"/>
      <c r="G103" s="95"/>
    </row>
    <row r="104" spans="1:7" ht="33" customHeight="1">
      <c r="A104" s="207" t="s">
        <v>80</v>
      </c>
      <c r="B104" s="208"/>
      <c r="C104" s="208"/>
      <c r="D104" s="208"/>
      <c r="E104" s="208"/>
      <c r="F104" s="208"/>
      <c r="G104" s="209"/>
    </row>
    <row r="105" spans="1:7" ht="24.75" customHeight="1">
      <c r="A105" s="25" t="s">
        <v>74</v>
      </c>
      <c r="B105" s="25" t="s">
        <v>69</v>
      </c>
      <c r="C105" s="222" t="s">
        <v>96</v>
      </c>
      <c r="D105" s="224"/>
      <c r="E105" s="210"/>
      <c r="F105" s="211"/>
      <c r="G105" s="212"/>
    </row>
    <row r="106" spans="1:7" ht="24.75" customHeight="1">
      <c r="A106" s="25" t="s">
        <v>76</v>
      </c>
      <c r="B106" s="25" t="s">
        <v>69</v>
      </c>
      <c r="C106" s="222" t="s">
        <v>99</v>
      </c>
      <c r="D106" s="224"/>
      <c r="E106" s="210"/>
      <c r="F106" s="211"/>
      <c r="G106" s="212"/>
    </row>
    <row r="107" spans="1:7" s="93" customFormat="1" ht="24.75" customHeight="1">
      <c r="A107" s="101"/>
      <c r="B107" s="102"/>
      <c r="C107" s="103"/>
      <c r="D107" s="103"/>
      <c r="E107" s="104"/>
      <c r="F107" s="92"/>
      <c r="G107" s="95"/>
    </row>
    <row r="108" spans="1:7" ht="24.75" customHeight="1">
      <c r="A108" s="207" t="s">
        <v>1</v>
      </c>
      <c r="B108" s="208"/>
      <c r="C108" s="208"/>
      <c r="D108" s="65" t="s">
        <v>2</v>
      </c>
      <c r="E108" s="65" t="s">
        <v>3</v>
      </c>
      <c r="F108" s="23"/>
      <c r="G108" s="65" t="s">
        <v>62</v>
      </c>
    </row>
    <row r="109" spans="1:7" ht="24.75" customHeight="1">
      <c r="A109" s="25" t="s">
        <v>77</v>
      </c>
      <c r="B109" s="25" t="s">
        <v>61</v>
      </c>
      <c r="C109" s="60" t="s">
        <v>4</v>
      </c>
      <c r="D109" s="2"/>
      <c r="E109" s="2"/>
      <c r="F109" s="23"/>
      <c r="G109" s="62">
        <f>+D109+E109</f>
        <v>0</v>
      </c>
    </row>
    <row r="110" spans="1:7" ht="24.75" customHeight="1">
      <c r="A110" s="25" t="s">
        <v>78</v>
      </c>
      <c r="B110" s="25" t="s">
        <v>61</v>
      </c>
      <c r="C110" s="60" t="s">
        <v>5</v>
      </c>
      <c r="D110" s="2"/>
      <c r="E110" s="2"/>
      <c r="F110" s="23"/>
      <c r="G110" s="62">
        <f aca="true" t="shared" si="4" ref="G110:G119">+D110+E110</f>
        <v>0</v>
      </c>
    </row>
    <row r="111" spans="1:7" ht="24.75" customHeight="1">
      <c r="A111" s="25" t="s">
        <v>79</v>
      </c>
      <c r="B111" s="25" t="s">
        <v>61</v>
      </c>
      <c r="C111" s="60" t="s">
        <v>6</v>
      </c>
      <c r="D111" s="2"/>
      <c r="E111" s="2"/>
      <c r="F111" s="23"/>
      <c r="G111" s="62">
        <f t="shared" si="4"/>
        <v>0</v>
      </c>
    </row>
    <row r="112" spans="1:7" ht="24.75" customHeight="1">
      <c r="A112" s="25" t="s">
        <v>97</v>
      </c>
      <c r="B112" s="25" t="s">
        <v>61</v>
      </c>
      <c r="C112" s="60" t="s">
        <v>7</v>
      </c>
      <c r="D112" s="2"/>
      <c r="E112" s="2"/>
      <c r="F112" s="23"/>
      <c r="G112" s="62">
        <f t="shared" si="4"/>
        <v>0</v>
      </c>
    </row>
    <row r="113" spans="1:7" ht="24.75" customHeight="1">
      <c r="A113" s="25" t="s">
        <v>98</v>
      </c>
      <c r="B113" s="25" t="s">
        <v>61</v>
      </c>
      <c r="C113" s="60" t="s">
        <v>8</v>
      </c>
      <c r="D113" s="2"/>
      <c r="E113" s="2"/>
      <c r="F113" s="23"/>
      <c r="G113" s="62">
        <f t="shared" si="4"/>
        <v>0</v>
      </c>
    </row>
    <row r="114" spans="1:7" ht="24.75" customHeight="1">
      <c r="A114" s="25" t="s">
        <v>100</v>
      </c>
      <c r="B114" s="25" t="s">
        <v>61</v>
      </c>
      <c r="C114" s="60" t="s">
        <v>9</v>
      </c>
      <c r="D114" s="2"/>
      <c r="E114" s="2"/>
      <c r="F114" s="23"/>
      <c r="G114" s="62">
        <f t="shared" si="4"/>
        <v>0</v>
      </c>
    </row>
    <row r="115" spans="1:7" ht="24.75" customHeight="1">
      <c r="A115" s="25" t="s">
        <v>113</v>
      </c>
      <c r="B115" s="25" t="s">
        <v>61</v>
      </c>
      <c r="C115" s="60" t="s">
        <v>10</v>
      </c>
      <c r="D115" s="2"/>
      <c r="E115" s="2"/>
      <c r="F115" s="23"/>
      <c r="G115" s="62">
        <f t="shared" si="4"/>
        <v>0</v>
      </c>
    </row>
    <row r="116" spans="1:7" ht="24.75" customHeight="1">
      <c r="A116" s="25" t="s">
        <v>114</v>
      </c>
      <c r="B116" s="25" t="s">
        <v>61</v>
      </c>
      <c r="C116" s="60" t="s">
        <v>11</v>
      </c>
      <c r="D116" s="2"/>
      <c r="E116" s="2"/>
      <c r="F116" s="23"/>
      <c r="G116" s="62">
        <f t="shared" si="4"/>
        <v>0</v>
      </c>
    </row>
    <row r="117" spans="1:7" ht="24.75" customHeight="1">
      <c r="A117" s="25" t="s">
        <v>115</v>
      </c>
      <c r="B117" s="25" t="s">
        <v>61</v>
      </c>
      <c r="C117" s="60" t="s">
        <v>12</v>
      </c>
      <c r="D117" s="2"/>
      <c r="E117" s="2"/>
      <c r="F117" s="23"/>
      <c r="G117" s="62">
        <f t="shared" si="4"/>
        <v>0</v>
      </c>
    </row>
    <row r="118" spans="1:7" ht="24.75" customHeight="1">
      <c r="A118" s="25" t="s">
        <v>116</v>
      </c>
      <c r="B118" s="25" t="s">
        <v>61</v>
      </c>
      <c r="C118" s="60" t="s">
        <v>13</v>
      </c>
      <c r="D118" s="2"/>
      <c r="E118" s="2"/>
      <c r="F118" s="23"/>
      <c r="G118" s="62">
        <f t="shared" si="4"/>
        <v>0</v>
      </c>
    </row>
    <row r="119" spans="1:7" ht="24.75" customHeight="1">
      <c r="A119" s="25" t="s">
        <v>117</v>
      </c>
      <c r="B119" s="25" t="s">
        <v>61</v>
      </c>
      <c r="C119" s="60" t="s">
        <v>14</v>
      </c>
      <c r="D119" s="2"/>
      <c r="E119" s="2"/>
      <c r="F119" s="23"/>
      <c r="G119" s="62">
        <f t="shared" si="4"/>
        <v>0</v>
      </c>
    </row>
    <row r="120" spans="1:7" ht="11.25" customHeight="1">
      <c r="A120" s="86"/>
      <c r="B120" s="41"/>
      <c r="C120" s="63"/>
      <c r="D120" s="7"/>
      <c r="E120" s="7"/>
      <c r="F120" s="23"/>
      <c r="G120" s="85"/>
    </row>
    <row r="121" spans="1:7" ht="15">
      <c r="A121" s="203" t="s">
        <v>62</v>
      </c>
      <c r="B121" s="204"/>
      <c r="C121" s="205"/>
      <c r="D121" s="62">
        <f>SUM(D109:D119)</f>
        <v>0</v>
      </c>
      <c r="E121" s="62">
        <f>SUM(E109:E119)</f>
        <v>0</v>
      </c>
      <c r="F121" s="88"/>
      <c r="G121" s="62">
        <f>SUM(G109:G119)</f>
        <v>0</v>
      </c>
    </row>
    <row r="122" spans="1:7" s="93" customFormat="1" ht="15">
      <c r="A122" s="89"/>
      <c r="B122" s="90"/>
      <c r="C122" s="90"/>
      <c r="D122" s="91"/>
      <c r="E122" s="91"/>
      <c r="F122" s="92"/>
      <c r="G122" s="91"/>
    </row>
    <row r="123" spans="1:7" s="93" customFormat="1" ht="14.25">
      <c r="A123" s="92"/>
      <c r="B123" s="92"/>
      <c r="C123" s="92"/>
      <c r="D123" s="92"/>
      <c r="E123" s="92"/>
      <c r="F123" s="92"/>
      <c r="G123" s="92"/>
    </row>
    <row r="124" spans="1:7" ht="21.75" customHeight="1">
      <c r="A124" s="219" t="s">
        <v>167</v>
      </c>
      <c r="B124" s="220"/>
      <c r="C124" s="220"/>
      <c r="D124" s="220"/>
      <c r="E124" s="220"/>
      <c r="F124" s="220"/>
      <c r="G124" s="221"/>
    </row>
    <row r="125" spans="1:7" ht="24.75" customHeight="1">
      <c r="A125" s="213" t="s">
        <v>55</v>
      </c>
      <c r="B125" s="214"/>
      <c r="C125" s="215"/>
      <c r="D125" s="216"/>
      <c r="E125" s="217"/>
      <c r="F125" s="217"/>
      <c r="G125" s="218"/>
    </row>
    <row r="126" spans="1:7" ht="24.75" customHeight="1">
      <c r="A126" s="222" t="s">
        <v>15</v>
      </c>
      <c r="B126" s="223"/>
      <c r="C126" s="224"/>
      <c r="D126" s="225"/>
      <c r="E126" s="226"/>
      <c r="F126" s="226"/>
      <c r="G126" s="227"/>
    </row>
    <row r="127" spans="1:7" s="93" customFormat="1" ht="24.75" customHeight="1">
      <c r="A127" s="97"/>
      <c r="B127" s="98"/>
      <c r="C127" s="99"/>
      <c r="D127" s="100"/>
      <c r="E127" s="100"/>
      <c r="F127" s="92"/>
      <c r="G127" s="95"/>
    </row>
    <row r="128" spans="1:7" ht="24.75" customHeight="1">
      <c r="A128" s="207" t="s">
        <v>80</v>
      </c>
      <c r="B128" s="208"/>
      <c r="C128" s="208"/>
      <c r="D128" s="208"/>
      <c r="E128" s="208"/>
      <c r="F128" s="208"/>
      <c r="G128" s="209"/>
    </row>
    <row r="129" spans="1:7" ht="24.75" customHeight="1">
      <c r="A129" s="25" t="s">
        <v>74</v>
      </c>
      <c r="B129" s="25" t="s">
        <v>69</v>
      </c>
      <c r="C129" s="222" t="s">
        <v>96</v>
      </c>
      <c r="D129" s="224"/>
      <c r="E129" s="210"/>
      <c r="F129" s="211"/>
      <c r="G129" s="212"/>
    </row>
    <row r="130" spans="1:7" ht="24.75" customHeight="1">
      <c r="A130" s="25" t="s">
        <v>76</v>
      </c>
      <c r="B130" s="25" t="s">
        <v>69</v>
      </c>
      <c r="C130" s="222" t="s">
        <v>99</v>
      </c>
      <c r="D130" s="224"/>
      <c r="E130" s="210"/>
      <c r="F130" s="211"/>
      <c r="G130" s="212"/>
    </row>
    <row r="131" spans="1:7" s="93" customFormat="1" ht="24.75" customHeight="1">
      <c r="A131" s="101"/>
      <c r="B131" s="102"/>
      <c r="C131" s="103"/>
      <c r="D131" s="103"/>
      <c r="E131" s="104"/>
      <c r="F131" s="92"/>
      <c r="G131" s="95"/>
    </row>
    <row r="132" spans="1:7" ht="24.75" customHeight="1">
      <c r="A132" s="207" t="s">
        <v>1</v>
      </c>
      <c r="B132" s="208"/>
      <c r="C132" s="208"/>
      <c r="D132" s="65" t="s">
        <v>2</v>
      </c>
      <c r="E132" s="65" t="s">
        <v>3</v>
      </c>
      <c r="F132" s="23"/>
      <c r="G132" s="65" t="s">
        <v>62</v>
      </c>
    </row>
    <row r="133" spans="1:7" ht="24.75" customHeight="1">
      <c r="A133" s="25" t="s">
        <v>77</v>
      </c>
      <c r="B133" s="25" t="s">
        <v>61</v>
      </c>
      <c r="C133" s="60" t="s">
        <v>4</v>
      </c>
      <c r="D133" s="2"/>
      <c r="E133" s="2"/>
      <c r="F133" s="23"/>
      <c r="G133" s="62">
        <f>+D133+E133</f>
        <v>0</v>
      </c>
    </row>
    <row r="134" spans="1:7" ht="24.75" customHeight="1">
      <c r="A134" s="25" t="s">
        <v>78</v>
      </c>
      <c r="B134" s="25" t="s">
        <v>61</v>
      </c>
      <c r="C134" s="60" t="s">
        <v>5</v>
      </c>
      <c r="D134" s="2"/>
      <c r="E134" s="2"/>
      <c r="F134" s="23"/>
      <c r="G134" s="62">
        <f aca="true" t="shared" si="5" ref="G134:G143">+D134+E134</f>
        <v>0</v>
      </c>
    </row>
    <row r="135" spans="1:7" ht="24.75" customHeight="1">
      <c r="A135" s="25" t="s">
        <v>79</v>
      </c>
      <c r="B135" s="25" t="s">
        <v>61</v>
      </c>
      <c r="C135" s="60" t="s">
        <v>6</v>
      </c>
      <c r="D135" s="2"/>
      <c r="E135" s="2"/>
      <c r="F135" s="23"/>
      <c r="G135" s="62">
        <f t="shared" si="5"/>
        <v>0</v>
      </c>
    </row>
    <row r="136" spans="1:7" ht="24.75" customHeight="1">
      <c r="A136" s="25" t="s">
        <v>97</v>
      </c>
      <c r="B136" s="25" t="s">
        <v>61</v>
      </c>
      <c r="C136" s="60" t="s">
        <v>7</v>
      </c>
      <c r="D136" s="2"/>
      <c r="E136" s="2"/>
      <c r="F136" s="23"/>
      <c r="G136" s="62">
        <f t="shared" si="5"/>
        <v>0</v>
      </c>
    </row>
    <row r="137" spans="1:7" ht="24.75" customHeight="1">
      <c r="A137" s="25" t="s">
        <v>98</v>
      </c>
      <c r="B137" s="25" t="s">
        <v>61</v>
      </c>
      <c r="C137" s="60" t="s">
        <v>8</v>
      </c>
      <c r="D137" s="2"/>
      <c r="E137" s="2"/>
      <c r="F137" s="23"/>
      <c r="G137" s="62">
        <f t="shared" si="5"/>
        <v>0</v>
      </c>
    </row>
    <row r="138" spans="1:7" ht="24.75" customHeight="1">
      <c r="A138" s="25" t="s">
        <v>100</v>
      </c>
      <c r="B138" s="25" t="s">
        <v>61</v>
      </c>
      <c r="C138" s="60" t="s">
        <v>9</v>
      </c>
      <c r="D138" s="2"/>
      <c r="E138" s="2"/>
      <c r="F138" s="23"/>
      <c r="G138" s="62">
        <f t="shared" si="5"/>
        <v>0</v>
      </c>
    </row>
    <row r="139" spans="1:7" ht="24.75" customHeight="1">
      <c r="A139" s="25" t="s">
        <v>113</v>
      </c>
      <c r="B139" s="25" t="s">
        <v>61</v>
      </c>
      <c r="C139" s="60" t="s">
        <v>10</v>
      </c>
      <c r="D139" s="2"/>
      <c r="E139" s="2"/>
      <c r="F139" s="23"/>
      <c r="G139" s="62">
        <f t="shared" si="5"/>
        <v>0</v>
      </c>
    </row>
    <row r="140" spans="1:7" ht="24.75" customHeight="1">
      <c r="A140" s="25" t="s">
        <v>114</v>
      </c>
      <c r="B140" s="25" t="s">
        <v>61</v>
      </c>
      <c r="C140" s="60" t="s">
        <v>11</v>
      </c>
      <c r="D140" s="2"/>
      <c r="E140" s="2"/>
      <c r="F140" s="23"/>
      <c r="G140" s="62">
        <f t="shared" si="5"/>
        <v>0</v>
      </c>
    </row>
    <row r="141" spans="1:7" ht="24.75" customHeight="1">
      <c r="A141" s="25" t="s">
        <v>115</v>
      </c>
      <c r="B141" s="25" t="s">
        <v>61</v>
      </c>
      <c r="C141" s="60" t="s">
        <v>12</v>
      </c>
      <c r="D141" s="2"/>
      <c r="E141" s="2"/>
      <c r="F141" s="23"/>
      <c r="G141" s="62">
        <f t="shared" si="5"/>
        <v>0</v>
      </c>
    </row>
    <row r="142" spans="1:7" ht="24.75" customHeight="1">
      <c r="A142" s="25" t="s">
        <v>116</v>
      </c>
      <c r="B142" s="25" t="s">
        <v>61</v>
      </c>
      <c r="C142" s="60" t="s">
        <v>13</v>
      </c>
      <c r="D142" s="2"/>
      <c r="E142" s="2"/>
      <c r="F142" s="23"/>
      <c r="G142" s="62">
        <f t="shared" si="5"/>
        <v>0</v>
      </c>
    </row>
    <row r="143" spans="1:7" ht="24.75" customHeight="1">
      <c r="A143" s="25" t="s">
        <v>117</v>
      </c>
      <c r="B143" s="25" t="s">
        <v>61</v>
      </c>
      <c r="C143" s="60" t="s">
        <v>14</v>
      </c>
      <c r="D143" s="2"/>
      <c r="E143" s="2"/>
      <c r="F143" s="23"/>
      <c r="G143" s="62">
        <f t="shared" si="5"/>
        <v>0</v>
      </c>
    </row>
    <row r="144" spans="1:7" s="93" customFormat="1" ht="11.25" customHeight="1">
      <c r="A144" s="105"/>
      <c r="B144" s="106"/>
      <c r="C144" s="100"/>
      <c r="D144" s="91"/>
      <c r="E144" s="91"/>
      <c r="F144" s="92"/>
      <c r="G144" s="94"/>
    </row>
    <row r="145" spans="1:7" ht="19.5" customHeight="1">
      <c r="A145" s="203" t="s">
        <v>62</v>
      </c>
      <c r="B145" s="204"/>
      <c r="C145" s="205"/>
      <c r="D145" s="62">
        <f>SUM(D133:D143)</f>
        <v>0</v>
      </c>
      <c r="E145" s="62">
        <f>SUM(E133:E143)</f>
        <v>0</v>
      </c>
      <c r="F145" s="88"/>
      <c r="G145" s="62">
        <f>SUM(G133:G143)</f>
        <v>0</v>
      </c>
    </row>
    <row r="146" spans="1:3" s="93" customFormat="1" ht="26.25" customHeight="1">
      <c r="A146" s="92"/>
      <c r="B146" s="92"/>
      <c r="C146" s="92"/>
    </row>
    <row r="147" spans="1:3" s="93" customFormat="1" ht="14.25">
      <c r="A147" s="92"/>
      <c r="B147" s="92"/>
      <c r="C147" s="92"/>
    </row>
    <row r="148" spans="1:3" s="93" customFormat="1" ht="14.25">
      <c r="A148" s="92"/>
      <c r="B148" s="92"/>
      <c r="C148" s="92"/>
    </row>
  </sheetData>
  <sheetProtection password="C3D4" sheet="1" selectLockedCells="1"/>
  <mergeCells count="73">
    <mergeCell ref="A2:E2"/>
    <mergeCell ref="A36:C36"/>
    <mergeCell ref="D6:G6"/>
    <mergeCell ref="E9:G9"/>
    <mergeCell ref="E10:G10"/>
    <mergeCell ref="C10:D10"/>
    <mergeCell ref="A8:G8"/>
    <mergeCell ref="A6:C6"/>
    <mergeCell ref="A12:C12"/>
    <mergeCell ref="A5:C5"/>
    <mergeCell ref="D5:G5"/>
    <mergeCell ref="C9:D9"/>
    <mergeCell ref="A4:G4"/>
    <mergeCell ref="A28:G28"/>
    <mergeCell ref="A25:C25"/>
    <mergeCell ref="A29:C29"/>
    <mergeCell ref="D30:G30"/>
    <mergeCell ref="A32:G32"/>
    <mergeCell ref="A30:C30"/>
    <mergeCell ref="E34:G34"/>
    <mergeCell ref="D29:G29"/>
    <mergeCell ref="E33:G33"/>
    <mergeCell ref="C33:D33"/>
    <mergeCell ref="C34:D34"/>
    <mergeCell ref="A60:C60"/>
    <mergeCell ref="E58:G58"/>
    <mergeCell ref="A52:G52"/>
    <mergeCell ref="A49:C49"/>
    <mergeCell ref="A54:C54"/>
    <mergeCell ref="A53:C53"/>
    <mergeCell ref="E57:G57"/>
    <mergeCell ref="D53:G53"/>
    <mergeCell ref="D54:G54"/>
    <mergeCell ref="A56:G56"/>
    <mergeCell ref="D77:G77"/>
    <mergeCell ref="D78:G78"/>
    <mergeCell ref="C58:D58"/>
    <mergeCell ref="A78:C78"/>
    <mergeCell ref="E105:G105"/>
    <mergeCell ref="E106:G106"/>
    <mergeCell ref="D102:G102"/>
    <mergeCell ref="A102:C102"/>
    <mergeCell ref="C81:D81"/>
    <mergeCell ref="E81:G81"/>
    <mergeCell ref="A76:G76"/>
    <mergeCell ref="A73:C73"/>
    <mergeCell ref="C57:D57"/>
    <mergeCell ref="C82:D82"/>
    <mergeCell ref="A80:G80"/>
    <mergeCell ref="C106:D106"/>
    <mergeCell ref="C105:D105"/>
    <mergeCell ref="A97:C97"/>
    <mergeCell ref="A77:C77"/>
    <mergeCell ref="A84:C84"/>
    <mergeCell ref="E82:G82"/>
    <mergeCell ref="D101:G101"/>
    <mergeCell ref="A101:C101"/>
    <mergeCell ref="A100:G100"/>
    <mergeCell ref="A145:C145"/>
    <mergeCell ref="A128:G128"/>
    <mergeCell ref="C129:D129"/>
    <mergeCell ref="E129:G129"/>
    <mergeCell ref="C130:D130"/>
    <mergeCell ref="A108:C108"/>
    <mergeCell ref="A104:G104"/>
    <mergeCell ref="E130:G130"/>
    <mergeCell ref="A132:C132"/>
    <mergeCell ref="A121:C121"/>
    <mergeCell ref="A125:C125"/>
    <mergeCell ref="D125:G125"/>
    <mergeCell ref="A124:G124"/>
    <mergeCell ref="A126:C126"/>
    <mergeCell ref="D126:G126"/>
  </mergeCells>
  <printOptions/>
  <pageMargins left="0.5905511811023623" right="0.5905511811023623" top="0.984251968503937" bottom="0.984251968503937" header="0.5118110236220472" footer="0.5118110236220472"/>
  <pageSetup fitToHeight="10" fitToWidth="1" horizontalDpi="600" verticalDpi="600" orientation="portrait" paperSize="9" scale="92" r:id="rId1"/>
  <headerFooter alignWithMargins="0">
    <oddHeader>&amp;C&amp;"Arial,Grassetto"&amp;11Fondi pensione negoziali - Modulo integrativo per i dati di fine 2014</oddHeader>
    <oddFooter>&amp;C&amp;A</oddFooter>
  </headerFooter>
  <rowBreaks count="5" manualBreakCount="5">
    <brk id="27" max="255" man="1"/>
    <brk id="51" max="255" man="1"/>
    <brk id="75" max="255" man="1"/>
    <brk id="99" max="255" man="1"/>
    <brk id="1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E259"/>
  <sheetViews>
    <sheetView showGridLines="0" zoomScalePageLayoutView="0" workbookViewId="0" topLeftCell="A31">
      <selection activeCell="D20" sqref="D20"/>
    </sheetView>
  </sheetViews>
  <sheetFormatPr defaultColWidth="9.140625" defaultRowHeight="12.75"/>
  <cols>
    <col min="1" max="2" width="7.140625" style="14" customWidth="1"/>
    <col min="3" max="3" width="43.8515625" style="14" customWidth="1"/>
    <col min="4" max="5" width="19.8515625" style="14" customWidth="1"/>
    <col min="6" max="19" width="9.140625" style="111" customWidth="1"/>
    <col min="20" max="16384" width="9.140625" style="14" customWidth="1"/>
  </cols>
  <sheetData>
    <row r="1" s="111" customFormat="1" ht="12.75"/>
    <row r="2" spans="1:5" s="117" customFormat="1" ht="24.75" customHeight="1">
      <c r="A2" s="239" t="s">
        <v>291</v>
      </c>
      <c r="B2" s="239"/>
      <c r="C2" s="239"/>
      <c r="D2" s="239"/>
      <c r="E2" s="239"/>
    </row>
    <row r="3" spans="1:5" s="111" customFormat="1" ht="15">
      <c r="A3" s="115"/>
      <c r="C3" s="93"/>
      <c r="D3" s="93"/>
      <c r="E3" s="93"/>
    </row>
    <row r="4" spans="1:5" ht="15">
      <c r="A4" s="219" t="s">
        <v>162</v>
      </c>
      <c r="B4" s="220"/>
      <c r="C4" s="220"/>
      <c r="D4" s="220"/>
      <c r="E4" s="221"/>
    </row>
    <row r="5" spans="1:5" ht="24.75" customHeight="1">
      <c r="A5" s="232" t="s">
        <v>55</v>
      </c>
      <c r="B5" s="233"/>
      <c r="C5" s="233"/>
      <c r="D5" s="234">
        <f>CONCATENATE('E - Iscritti per comparto'!D5)</f>
      </c>
      <c r="E5" s="235"/>
    </row>
    <row r="6" spans="1:5" ht="24.75" customHeight="1">
      <c r="A6" s="232" t="s">
        <v>15</v>
      </c>
      <c r="B6" s="232"/>
      <c r="C6" s="232"/>
      <c r="D6" s="236">
        <f>CONCATENATE('E - Iscritti per comparto'!D6)</f>
      </c>
      <c r="E6" s="236"/>
    </row>
    <row r="7" spans="1:5" s="111" customFormat="1" ht="14.25">
      <c r="A7" s="113"/>
      <c r="B7" s="92"/>
      <c r="C7" s="92"/>
      <c r="D7" s="92"/>
      <c r="E7" s="95"/>
    </row>
    <row r="8" spans="1:5" ht="15">
      <c r="A8" s="237" t="s">
        <v>260</v>
      </c>
      <c r="B8" s="237"/>
      <c r="C8" s="237"/>
      <c r="D8" s="17" t="s">
        <v>258</v>
      </c>
      <c r="E8" s="17" t="s">
        <v>259</v>
      </c>
    </row>
    <row r="9" spans="1:5" ht="14.25">
      <c r="A9" s="108" t="s">
        <v>227</v>
      </c>
      <c r="B9" s="15" t="s">
        <v>61</v>
      </c>
      <c r="C9" s="16" t="s">
        <v>213</v>
      </c>
      <c r="D9" s="2"/>
      <c r="E9" s="2"/>
    </row>
    <row r="10" spans="1:5" ht="14.25" customHeight="1">
      <c r="A10" s="229" t="s">
        <v>261</v>
      </c>
      <c r="B10" s="230"/>
      <c r="C10" s="230"/>
      <c r="D10" s="230"/>
      <c r="E10" s="231"/>
    </row>
    <row r="11" spans="1:5" ht="14.25">
      <c r="A11" s="108" t="s">
        <v>228</v>
      </c>
      <c r="B11" s="15" t="s">
        <v>61</v>
      </c>
      <c r="C11" s="16" t="s">
        <v>199</v>
      </c>
      <c r="D11" s="2"/>
      <c r="E11" s="2"/>
    </row>
    <row r="12" spans="1:5" ht="14.25">
      <c r="A12" s="108" t="s">
        <v>229</v>
      </c>
      <c r="B12" s="15" t="s">
        <v>61</v>
      </c>
      <c r="C12" s="16" t="s">
        <v>200</v>
      </c>
      <c r="D12" s="2"/>
      <c r="E12" s="2"/>
    </row>
    <row r="13" spans="1:5" ht="14.25">
      <c r="A13" s="108" t="s">
        <v>230</v>
      </c>
      <c r="B13" s="15" t="s">
        <v>61</v>
      </c>
      <c r="C13" s="16" t="s">
        <v>202</v>
      </c>
      <c r="D13" s="2"/>
      <c r="E13" s="2"/>
    </row>
    <row r="14" spans="1:5" ht="14.25">
      <c r="A14" s="108" t="s">
        <v>231</v>
      </c>
      <c r="B14" s="15" t="s">
        <v>61</v>
      </c>
      <c r="C14" s="16" t="s">
        <v>205</v>
      </c>
      <c r="D14" s="2"/>
      <c r="E14" s="2"/>
    </row>
    <row r="15" spans="1:5" ht="14.25">
      <c r="A15" s="108" t="s">
        <v>232</v>
      </c>
      <c r="B15" s="15" t="s">
        <v>61</v>
      </c>
      <c r="C15" s="16" t="s">
        <v>206</v>
      </c>
      <c r="D15" s="2"/>
      <c r="E15" s="2"/>
    </row>
    <row r="16" spans="1:5" ht="14.25">
      <c r="A16" s="108" t="s">
        <v>233</v>
      </c>
      <c r="B16" s="15" t="s">
        <v>61</v>
      </c>
      <c r="C16" s="16" t="s">
        <v>207</v>
      </c>
      <c r="D16" s="2"/>
      <c r="E16" s="2"/>
    </row>
    <row r="17" spans="1:5" ht="14.25">
      <c r="A17" s="108" t="s">
        <v>234</v>
      </c>
      <c r="B17" s="15" t="s">
        <v>61</v>
      </c>
      <c r="C17" s="16" t="s">
        <v>209</v>
      </c>
      <c r="D17" s="2"/>
      <c r="E17" s="2"/>
    </row>
    <row r="18" spans="1:5" ht="14.25">
      <c r="A18" s="108" t="s">
        <v>235</v>
      </c>
      <c r="B18" s="15" t="s">
        <v>61</v>
      </c>
      <c r="C18" s="16" t="s">
        <v>210</v>
      </c>
      <c r="D18" s="2"/>
      <c r="E18" s="2"/>
    </row>
    <row r="19" spans="1:5" ht="14.25">
      <c r="A19" s="108" t="s">
        <v>236</v>
      </c>
      <c r="B19" s="15" t="s">
        <v>61</v>
      </c>
      <c r="C19" s="16" t="s">
        <v>212</v>
      </c>
      <c r="D19" s="2"/>
      <c r="E19" s="2"/>
    </row>
    <row r="20" spans="1:5" ht="14.25">
      <c r="A20" s="108" t="s">
        <v>237</v>
      </c>
      <c r="B20" s="15" t="s">
        <v>61</v>
      </c>
      <c r="C20" s="16" t="s">
        <v>216</v>
      </c>
      <c r="D20" s="2"/>
      <c r="E20" s="2"/>
    </row>
    <row r="21" spans="1:5" ht="14.25">
      <c r="A21" s="108" t="s">
        <v>238</v>
      </c>
      <c r="B21" s="15" t="s">
        <v>61</v>
      </c>
      <c r="C21" s="16" t="s">
        <v>217</v>
      </c>
      <c r="D21" s="2"/>
      <c r="E21" s="2"/>
    </row>
    <row r="22" spans="1:5" ht="14.25">
      <c r="A22" s="108" t="s">
        <v>239</v>
      </c>
      <c r="B22" s="15" t="s">
        <v>61</v>
      </c>
      <c r="C22" s="16" t="s">
        <v>218</v>
      </c>
      <c r="D22" s="2"/>
      <c r="E22" s="2"/>
    </row>
    <row r="23" spans="1:5" ht="14.25">
      <c r="A23" s="108" t="s">
        <v>240</v>
      </c>
      <c r="B23" s="15" t="s">
        <v>61</v>
      </c>
      <c r="C23" s="16" t="s">
        <v>220</v>
      </c>
      <c r="D23" s="2"/>
      <c r="E23" s="2"/>
    </row>
    <row r="24" spans="1:5" ht="14.25">
      <c r="A24" s="108" t="s">
        <v>241</v>
      </c>
      <c r="B24" s="15" t="s">
        <v>61</v>
      </c>
      <c r="C24" s="16" t="s">
        <v>222</v>
      </c>
      <c r="D24" s="2"/>
      <c r="E24" s="2"/>
    </row>
    <row r="25" spans="1:5" ht="14.25">
      <c r="A25" s="108" t="s">
        <v>242</v>
      </c>
      <c r="B25" s="15" t="s">
        <v>61</v>
      </c>
      <c r="C25" s="16" t="s">
        <v>223</v>
      </c>
      <c r="D25" s="2"/>
      <c r="E25" s="2"/>
    </row>
    <row r="26" spans="1:5" ht="14.25">
      <c r="A26" s="108" t="s">
        <v>243</v>
      </c>
      <c r="B26" s="15" t="s">
        <v>61</v>
      </c>
      <c r="C26" s="16" t="s">
        <v>224</v>
      </c>
      <c r="D26" s="2"/>
      <c r="E26" s="2"/>
    </row>
    <row r="27" spans="1:5" ht="14.25" customHeight="1">
      <c r="A27" s="229" t="s">
        <v>262</v>
      </c>
      <c r="B27" s="230"/>
      <c r="C27" s="230"/>
      <c r="D27" s="230"/>
      <c r="E27" s="231"/>
    </row>
    <row r="28" spans="1:5" ht="14.25">
      <c r="A28" s="108" t="s">
        <v>244</v>
      </c>
      <c r="B28" s="15" t="s">
        <v>61</v>
      </c>
      <c r="C28" s="16" t="s">
        <v>201</v>
      </c>
      <c r="D28" s="2"/>
      <c r="E28" s="2"/>
    </row>
    <row r="29" spans="1:5" ht="14.25">
      <c r="A29" s="108" t="s">
        <v>245</v>
      </c>
      <c r="B29" s="15" t="s">
        <v>61</v>
      </c>
      <c r="C29" s="16" t="s">
        <v>204</v>
      </c>
      <c r="D29" s="2"/>
      <c r="E29" s="2"/>
    </row>
    <row r="30" spans="1:5" ht="14.25">
      <c r="A30" s="108" t="s">
        <v>246</v>
      </c>
      <c r="B30" s="15" t="s">
        <v>61</v>
      </c>
      <c r="C30" s="16" t="s">
        <v>214</v>
      </c>
      <c r="D30" s="2"/>
      <c r="E30" s="2"/>
    </row>
    <row r="31" spans="1:5" ht="14.25">
      <c r="A31" s="108" t="s">
        <v>247</v>
      </c>
      <c r="B31" s="15" t="s">
        <v>61</v>
      </c>
      <c r="C31" s="16" t="s">
        <v>215</v>
      </c>
      <c r="D31" s="2"/>
      <c r="E31" s="2"/>
    </row>
    <row r="32" spans="1:5" ht="14.25">
      <c r="A32" s="108" t="s">
        <v>248</v>
      </c>
      <c r="B32" s="15" t="s">
        <v>61</v>
      </c>
      <c r="C32" s="16" t="s">
        <v>219</v>
      </c>
      <c r="D32" s="2"/>
      <c r="E32" s="2"/>
    </row>
    <row r="33" spans="1:5" ht="14.25">
      <c r="A33" s="108" t="s">
        <v>249</v>
      </c>
      <c r="B33" s="15" t="s">
        <v>61</v>
      </c>
      <c r="C33" s="16" t="s">
        <v>226</v>
      </c>
      <c r="D33" s="2"/>
      <c r="E33" s="2"/>
    </row>
    <row r="34" spans="1:5" ht="14.25">
      <c r="A34" s="108" t="s">
        <v>250</v>
      </c>
      <c r="B34" s="15" t="s">
        <v>61</v>
      </c>
      <c r="C34" s="16" t="s">
        <v>203</v>
      </c>
      <c r="D34" s="2"/>
      <c r="E34" s="2"/>
    </row>
    <row r="35" spans="1:5" ht="14.25">
      <c r="A35" s="108" t="s">
        <v>251</v>
      </c>
      <c r="B35" s="15" t="s">
        <v>61</v>
      </c>
      <c r="C35" s="16" t="s">
        <v>221</v>
      </c>
      <c r="D35" s="2"/>
      <c r="E35" s="2"/>
    </row>
    <row r="36" spans="1:5" ht="14.25">
      <c r="A36" s="108" t="s">
        <v>252</v>
      </c>
      <c r="B36" s="15" t="s">
        <v>61</v>
      </c>
      <c r="C36" s="16" t="s">
        <v>225</v>
      </c>
      <c r="D36" s="2"/>
      <c r="E36" s="2"/>
    </row>
    <row r="37" spans="1:5" ht="14.25">
      <c r="A37" s="108" t="s">
        <v>253</v>
      </c>
      <c r="B37" s="15" t="s">
        <v>61</v>
      </c>
      <c r="C37" s="16" t="s">
        <v>211</v>
      </c>
      <c r="D37" s="2"/>
      <c r="E37" s="2"/>
    </row>
    <row r="38" spans="1:5" ht="14.25" customHeight="1">
      <c r="A38" s="229" t="s">
        <v>263</v>
      </c>
      <c r="B38" s="230"/>
      <c r="C38" s="230"/>
      <c r="D38" s="230"/>
      <c r="E38" s="231"/>
    </row>
    <row r="39" spans="1:5" ht="14.25">
      <c r="A39" s="108" t="s">
        <v>254</v>
      </c>
      <c r="B39" s="15" t="s">
        <v>61</v>
      </c>
      <c r="C39" s="16" t="s">
        <v>264</v>
      </c>
      <c r="D39" s="2"/>
      <c r="E39" s="2"/>
    </row>
    <row r="40" spans="1:5" ht="14.25">
      <c r="A40" s="108" t="s">
        <v>255</v>
      </c>
      <c r="B40" s="15" t="s">
        <v>61</v>
      </c>
      <c r="C40" s="16" t="s">
        <v>208</v>
      </c>
      <c r="D40" s="2"/>
      <c r="E40" s="2"/>
    </row>
    <row r="41" spans="1:5" ht="14.25">
      <c r="A41" s="108" t="s">
        <v>256</v>
      </c>
      <c r="B41" s="15" t="s">
        <v>61</v>
      </c>
      <c r="C41" s="16" t="s">
        <v>265</v>
      </c>
      <c r="D41" s="2"/>
      <c r="E41" s="2"/>
    </row>
    <row r="42" spans="1:5" ht="14.25">
      <c r="A42" s="108" t="s">
        <v>257</v>
      </c>
      <c r="B42" s="15" t="s">
        <v>61</v>
      </c>
      <c r="C42" s="16" t="s">
        <v>266</v>
      </c>
      <c r="D42" s="2"/>
      <c r="E42" s="2"/>
    </row>
    <row r="43" spans="1:5" ht="12.75">
      <c r="A43" s="107"/>
      <c r="B43" s="20"/>
      <c r="C43" s="20"/>
      <c r="D43" s="20"/>
      <c r="E43" s="109"/>
    </row>
    <row r="44" spans="1:5" ht="15">
      <c r="A44" s="238" t="s">
        <v>62</v>
      </c>
      <c r="B44" s="238"/>
      <c r="C44" s="238"/>
      <c r="D44" s="62">
        <f>SUM(D9,D11:D26,D28:D37,D39:D42)</f>
        <v>0</v>
      </c>
      <c r="E44" s="62">
        <f>SUM(E9,E11:E26,E28:E37,E39:E42)</f>
        <v>0</v>
      </c>
    </row>
    <row r="45" spans="1:5" s="111" customFormat="1" ht="15">
      <c r="A45" s="110"/>
      <c r="B45" s="110"/>
      <c r="C45" s="110"/>
      <c r="D45" s="91"/>
      <c r="E45" s="91"/>
    </row>
    <row r="46" s="111" customFormat="1" ht="12.75"/>
    <row r="47" spans="1:5" ht="15">
      <c r="A47" s="219" t="s">
        <v>163</v>
      </c>
      <c r="B47" s="220"/>
      <c r="C47" s="220"/>
      <c r="D47" s="220"/>
      <c r="E47" s="221"/>
    </row>
    <row r="48" spans="1:5" ht="24.75" customHeight="1">
      <c r="A48" s="232" t="s">
        <v>55</v>
      </c>
      <c r="B48" s="233"/>
      <c r="C48" s="233"/>
      <c r="D48" s="236">
        <f>CONCATENATE('E - Iscritti per comparto'!D29)</f>
      </c>
      <c r="E48" s="236"/>
    </row>
    <row r="49" spans="1:5" ht="24.75" customHeight="1">
      <c r="A49" s="232" t="s">
        <v>15</v>
      </c>
      <c r="B49" s="232"/>
      <c r="C49" s="232"/>
      <c r="D49" s="236">
        <f>CONCATENATE('E - Iscritti per comparto'!D30)</f>
      </c>
      <c r="E49" s="236"/>
    </row>
    <row r="50" spans="1:5" s="111" customFormat="1" ht="14.25">
      <c r="A50" s="113"/>
      <c r="B50" s="92"/>
      <c r="C50" s="92"/>
      <c r="D50" s="92"/>
      <c r="E50" s="95"/>
    </row>
    <row r="51" spans="1:5" ht="15">
      <c r="A51" s="237" t="s">
        <v>260</v>
      </c>
      <c r="B51" s="237"/>
      <c r="C51" s="237"/>
      <c r="D51" s="17" t="s">
        <v>258</v>
      </c>
      <c r="E51" s="17" t="s">
        <v>259</v>
      </c>
    </row>
    <row r="52" spans="1:5" ht="14.25">
      <c r="A52" s="108" t="s">
        <v>227</v>
      </c>
      <c r="B52" s="15" t="s">
        <v>61</v>
      </c>
      <c r="C52" s="16" t="s">
        <v>213</v>
      </c>
      <c r="D52" s="2"/>
      <c r="E52" s="2"/>
    </row>
    <row r="53" spans="1:5" ht="14.25">
      <c r="A53" s="229" t="s">
        <v>261</v>
      </c>
      <c r="B53" s="230"/>
      <c r="C53" s="230"/>
      <c r="D53" s="230"/>
      <c r="E53" s="231"/>
    </row>
    <row r="54" spans="1:5" ht="14.25">
      <c r="A54" s="108" t="s">
        <v>228</v>
      </c>
      <c r="B54" s="15" t="s">
        <v>61</v>
      </c>
      <c r="C54" s="16" t="s">
        <v>199</v>
      </c>
      <c r="D54" s="2"/>
      <c r="E54" s="2"/>
    </row>
    <row r="55" spans="1:5" ht="14.25">
      <c r="A55" s="108" t="s">
        <v>229</v>
      </c>
      <c r="B55" s="15" t="s">
        <v>61</v>
      </c>
      <c r="C55" s="16" t="s">
        <v>200</v>
      </c>
      <c r="D55" s="2"/>
      <c r="E55" s="2"/>
    </row>
    <row r="56" spans="1:5" ht="14.25">
      <c r="A56" s="108" t="s">
        <v>230</v>
      </c>
      <c r="B56" s="15" t="s">
        <v>61</v>
      </c>
      <c r="C56" s="16" t="s">
        <v>202</v>
      </c>
      <c r="D56" s="2"/>
      <c r="E56" s="2"/>
    </row>
    <row r="57" spans="1:5" ht="14.25">
      <c r="A57" s="108" t="s">
        <v>231</v>
      </c>
      <c r="B57" s="15" t="s">
        <v>61</v>
      </c>
      <c r="C57" s="16" t="s">
        <v>205</v>
      </c>
      <c r="D57" s="2"/>
      <c r="E57" s="2"/>
    </row>
    <row r="58" spans="1:5" ht="14.25">
      <c r="A58" s="108" t="s">
        <v>232</v>
      </c>
      <c r="B58" s="15" t="s">
        <v>61</v>
      </c>
      <c r="C58" s="16" t="s">
        <v>206</v>
      </c>
      <c r="D58" s="2"/>
      <c r="E58" s="2"/>
    </row>
    <row r="59" spans="1:5" ht="14.25">
      <c r="A59" s="108" t="s">
        <v>233</v>
      </c>
      <c r="B59" s="15" t="s">
        <v>61</v>
      </c>
      <c r="C59" s="16" t="s">
        <v>207</v>
      </c>
      <c r="D59" s="2"/>
      <c r="E59" s="2"/>
    </row>
    <row r="60" spans="1:5" ht="14.25">
      <c r="A60" s="108" t="s">
        <v>234</v>
      </c>
      <c r="B60" s="15" t="s">
        <v>61</v>
      </c>
      <c r="C60" s="16" t="s">
        <v>209</v>
      </c>
      <c r="D60" s="2"/>
      <c r="E60" s="2"/>
    </row>
    <row r="61" spans="1:5" ht="14.25">
      <c r="A61" s="108" t="s">
        <v>235</v>
      </c>
      <c r="B61" s="15" t="s">
        <v>61</v>
      </c>
      <c r="C61" s="16" t="s">
        <v>210</v>
      </c>
      <c r="D61" s="2"/>
      <c r="E61" s="2"/>
    </row>
    <row r="62" spans="1:5" ht="14.25">
      <c r="A62" s="108" t="s">
        <v>236</v>
      </c>
      <c r="B62" s="15" t="s">
        <v>61</v>
      </c>
      <c r="C62" s="16" t="s">
        <v>212</v>
      </c>
      <c r="D62" s="2"/>
      <c r="E62" s="2"/>
    </row>
    <row r="63" spans="1:5" ht="14.25">
      <c r="A63" s="108" t="s">
        <v>237</v>
      </c>
      <c r="B63" s="15" t="s">
        <v>61</v>
      </c>
      <c r="C63" s="16" t="s">
        <v>216</v>
      </c>
      <c r="D63" s="2"/>
      <c r="E63" s="2"/>
    </row>
    <row r="64" spans="1:5" ht="14.25">
      <c r="A64" s="108" t="s">
        <v>238</v>
      </c>
      <c r="B64" s="15" t="s">
        <v>61</v>
      </c>
      <c r="C64" s="16" t="s">
        <v>217</v>
      </c>
      <c r="D64" s="2"/>
      <c r="E64" s="2"/>
    </row>
    <row r="65" spans="1:5" ht="14.25">
      <c r="A65" s="108" t="s">
        <v>239</v>
      </c>
      <c r="B65" s="15" t="s">
        <v>61</v>
      </c>
      <c r="C65" s="16" t="s">
        <v>218</v>
      </c>
      <c r="D65" s="2"/>
      <c r="E65" s="2"/>
    </row>
    <row r="66" spans="1:5" ht="14.25">
      <c r="A66" s="108" t="s">
        <v>240</v>
      </c>
      <c r="B66" s="15" t="s">
        <v>61</v>
      </c>
      <c r="C66" s="16" t="s">
        <v>220</v>
      </c>
      <c r="D66" s="2"/>
      <c r="E66" s="2"/>
    </row>
    <row r="67" spans="1:5" ht="14.25">
      <c r="A67" s="108" t="s">
        <v>241</v>
      </c>
      <c r="B67" s="15" t="s">
        <v>61</v>
      </c>
      <c r="C67" s="16" t="s">
        <v>222</v>
      </c>
      <c r="D67" s="2"/>
      <c r="E67" s="2"/>
    </row>
    <row r="68" spans="1:5" ht="14.25">
      <c r="A68" s="108" t="s">
        <v>242</v>
      </c>
      <c r="B68" s="15" t="s">
        <v>61</v>
      </c>
      <c r="C68" s="16" t="s">
        <v>223</v>
      </c>
      <c r="D68" s="2"/>
      <c r="E68" s="2"/>
    </row>
    <row r="69" spans="1:5" ht="14.25">
      <c r="A69" s="108" t="s">
        <v>243</v>
      </c>
      <c r="B69" s="15" t="s">
        <v>61</v>
      </c>
      <c r="C69" s="16" t="s">
        <v>224</v>
      </c>
      <c r="D69" s="2"/>
      <c r="E69" s="2"/>
    </row>
    <row r="70" spans="1:5" ht="14.25">
      <c r="A70" s="229" t="s">
        <v>262</v>
      </c>
      <c r="B70" s="230"/>
      <c r="C70" s="230"/>
      <c r="D70" s="230"/>
      <c r="E70" s="231"/>
    </row>
    <row r="71" spans="1:5" ht="14.25">
      <c r="A71" s="108" t="s">
        <v>244</v>
      </c>
      <c r="B71" s="15" t="s">
        <v>61</v>
      </c>
      <c r="C71" s="16" t="s">
        <v>201</v>
      </c>
      <c r="D71" s="2"/>
      <c r="E71" s="2"/>
    </row>
    <row r="72" spans="1:5" ht="14.25">
      <c r="A72" s="108" t="s">
        <v>245</v>
      </c>
      <c r="B72" s="15" t="s">
        <v>61</v>
      </c>
      <c r="C72" s="16" t="s">
        <v>204</v>
      </c>
      <c r="D72" s="2"/>
      <c r="E72" s="2"/>
    </row>
    <row r="73" spans="1:5" ht="14.25">
      <c r="A73" s="108" t="s">
        <v>246</v>
      </c>
      <c r="B73" s="15" t="s">
        <v>61</v>
      </c>
      <c r="C73" s="16" t="s">
        <v>214</v>
      </c>
      <c r="D73" s="2"/>
      <c r="E73" s="2"/>
    </row>
    <row r="74" spans="1:5" ht="14.25">
      <c r="A74" s="108" t="s">
        <v>247</v>
      </c>
      <c r="B74" s="15" t="s">
        <v>61</v>
      </c>
      <c r="C74" s="16" t="s">
        <v>215</v>
      </c>
      <c r="D74" s="2"/>
      <c r="E74" s="2"/>
    </row>
    <row r="75" spans="1:5" ht="14.25">
      <c r="A75" s="108" t="s">
        <v>248</v>
      </c>
      <c r="B75" s="15" t="s">
        <v>61</v>
      </c>
      <c r="C75" s="16" t="s">
        <v>219</v>
      </c>
      <c r="D75" s="2"/>
      <c r="E75" s="2"/>
    </row>
    <row r="76" spans="1:5" ht="14.25">
      <c r="A76" s="108" t="s">
        <v>249</v>
      </c>
      <c r="B76" s="15" t="s">
        <v>61</v>
      </c>
      <c r="C76" s="16" t="s">
        <v>226</v>
      </c>
      <c r="D76" s="2"/>
      <c r="E76" s="2"/>
    </row>
    <row r="77" spans="1:5" ht="14.25">
      <c r="A77" s="108" t="s">
        <v>250</v>
      </c>
      <c r="B77" s="15" t="s">
        <v>61</v>
      </c>
      <c r="C77" s="16" t="s">
        <v>203</v>
      </c>
      <c r="D77" s="2"/>
      <c r="E77" s="2"/>
    </row>
    <row r="78" spans="1:5" ht="14.25">
      <c r="A78" s="108" t="s">
        <v>251</v>
      </c>
      <c r="B78" s="15" t="s">
        <v>61</v>
      </c>
      <c r="C78" s="16" t="s">
        <v>221</v>
      </c>
      <c r="D78" s="2"/>
      <c r="E78" s="2"/>
    </row>
    <row r="79" spans="1:5" ht="14.25">
      <c r="A79" s="108" t="s">
        <v>252</v>
      </c>
      <c r="B79" s="15" t="s">
        <v>61</v>
      </c>
      <c r="C79" s="16" t="s">
        <v>225</v>
      </c>
      <c r="D79" s="2"/>
      <c r="E79" s="2"/>
    </row>
    <row r="80" spans="1:5" ht="14.25">
      <c r="A80" s="108" t="s">
        <v>253</v>
      </c>
      <c r="B80" s="15" t="s">
        <v>61</v>
      </c>
      <c r="C80" s="16" t="s">
        <v>211</v>
      </c>
      <c r="D80" s="2"/>
      <c r="E80" s="2"/>
    </row>
    <row r="81" spans="1:5" ht="14.25">
      <c r="A81" s="229" t="s">
        <v>263</v>
      </c>
      <c r="B81" s="230"/>
      <c r="C81" s="230"/>
      <c r="D81" s="230"/>
      <c r="E81" s="231"/>
    </row>
    <row r="82" spans="1:5" ht="14.25">
      <c r="A82" s="108" t="s">
        <v>254</v>
      </c>
      <c r="B82" s="15" t="s">
        <v>61</v>
      </c>
      <c r="C82" s="16" t="s">
        <v>264</v>
      </c>
      <c r="D82" s="2"/>
      <c r="E82" s="2"/>
    </row>
    <row r="83" spans="1:5" ht="14.25">
      <c r="A83" s="108" t="s">
        <v>255</v>
      </c>
      <c r="B83" s="15" t="s">
        <v>61</v>
      </c>
      <c r="C83" s="16" t="s">
        <v>208</v>
      </c>
      <c r="D83" s="2"/>
      <c r="E83" s="2"/>
    </row>
    <row r="84" spans="1:5" ht="14.25">
      <c r="A84" s="108" t="s">
        <v>256</v>
      </c>
      <c r="B84" s="15" t="s">
        <v>61</v>
      </c>
      <c r="C84" s="16" t="s">
        <v>265</v>
      </c>
      <c r="D84" s="2"/>
      <c r="E84" s="2"/>
    </row>
    <row r="85" spans="1:5" ht="14.25">
      <c r="A85" s="108" t="s">
        <v>257</v>
      </c>
      <c r="B85" s="15" t="s">
        <v>61</v>
      </c>
      <c r="C85" s="16" t="s">
        <v>266</v>
      </c>
      <c r="D85" s="2"/>
      <c r="E85" s="2"/>
    </row>
    <row r="86" spans="1:5" s="111" customFormat="1" ht="12.75">
      <c r="A86" s="113"/>
      <c r="B86" s="19"/>
      <c r="C86" s="19"/>
      <c r="D86" s="19"/>
      <c r="E86" s="114"/>
    </row>
    <row r="87" spans="1:5" ht="15">
      <c r="A87" s="238" t="s">
        <v>62</v>
      </c>
      <c r="B87" s="238"/>
      <c r="C87" s="238"/>
      <c r="D87" s="62">
        <f>SUM(D52,D54:D69,D71:D80,D82:D85)</f>
        <v>0</v>
      </c>
      <c r="E87" s="62">
        <f>SUM(E52,E54:E69,E71:E80,E82:E85)</f>
        <v>0</v>
      </c>
    </row>
    <row r="88" spans="1:5" s="111" customFormat="1" ht="15">
      <c r="A88" s="112"/>
      <c r="B88" s="110"/>
      <c r="C88" s="110"/>
      <c r="D88" s="91"/>
      <c r="E88" s="94"/>
    </row>
    <row r="89" spans="1:5" s="111" customFormat="1" ht="12.75">
      <c r="A89" s="113"/>
      <c r="B89" s="19"/>
      <c r="C89" s="19"/>
      <c r="D89" s="19"/>
      <c r="E89" s="114"/>
    </row>
    <row r="90" spans="1:5" ht="15">
      <c r="A90" s="219" t="s">
        <v>164</v>
      </c>
      <c r="B90" s="220"/>
      <c r="C90" s="220"/>
      <c r="D90" s="220"/>
      <c r="E90" s="221"/>
    </row>
    <row r="91" spans="1:5" ht="24.75" customHeight="1">
      <c r="A91" s="232" t="s">
        <v>55</v>
      </c>
      <c r="B91" s="233"/>
      <c r="C91" s="233"/>
      <c r="D91" s="236">
        <f>CONCATENATE('E - Iscritti per comparto'!D53)</f>
      </c>
      <c r="E91" s="236"/>
    </row>
    <row r="92" spans="1:5" ht="24.75" customHeight="1">
      <c r="A92" s="232" t="s">
        <v>15</v>
      </c>
      <c r="B92" s="232"/>
      <c r="C92" s="232"/>
      <c r="D92" s="236">
        <f>CONCATENATE('E - Iscritti per comparto'!D54)</f>
      </c>
      <c r="E92" s="236"/>
    </row>
    <row r="93" spans="1:5" s="111" customFormat="1" ht="14.25">
      <c r="A93" s="113"/>
      <c r="B93" s="92"/>
      <c r="C93" s="92"/>
      <c r="D93" s="92"/>
      <c r="E93" s="95"/>
    </row>
    <row r="94" spans="1:5" ht="15">
      <c r="A94" s="237" t="s">
        <v>260</v>
      </c>
      <c r="B94" s="237"/>
      <c r="C94" s="237"/>
      <c r="D94" s="17" t="s">
        <v>258</v>
      </c>
      <c r="E94" s="17" t="s">
        <v>259</v>
      </c>
    </row>
    <row r="95" spans="1:5" ht="14.25">
      <c r="A95" s="108" t="s">
        <v>227</v>
      </c>
      <c r="B95" s="15" t="s">
        <v>61</v>
      </c>
      <c r="C95" s="16" t="s">
        <v>213</v>
      </c>
      <c r="D95" s="2"/>
      <c r="E95" s="2"/>
    </row>
    <row r="96" spans="1:5" ht="14.25">
      <c r="A96" s="229" t="s">
        <v>261</v>
      </c>
      <c r="B96" s="230"/>
      <c r="C96" s="230"/>
      <c r="D96" s="230"/>
      <c r="E96" s="231"/>
    </row>
    <row r="97" spans="1:5" ht="14.25">
      <c r="A97" s="108" t="s">
        <v>228</v>
      </c>
      <c r="B97" s="15" t="s">
        <v>61</v>
      </c>
      <c r="C97" s="16" t="s">
        <v>199</v>
      </c>
      <c r="D97" s="2"/>
      <c r="E97" s="2"/>
    </row>
    <row r="98" spans="1:5" ht="14.25">
      <c r="A98" s="108" t="s">
        <v>229</v>
      </c>
      <c r="B98" s="15" t="s">
        <v>61</v>
      </c>
      <c r="C98" s="16" t="s">
        <v>200</v>
      </c>
      <c r="D98" s="2"/>
      <c r="E98" s="2"/>
    </row>
    <row r="99" spans="1:5" ht="14.25">
      <c r="A99" s="108" t="s">
        <v>230</v>
      </c>
      <c r="B99" s="15" t="s">
        <v>61</v>
      </c>
      <c r="C99" s="16" t="s">
        <v>202</v>
      </c>
      <c r="D99" s="2"/>
      <c r="E99" s="2"/>
    </row>
    <row r="100" spans="1:5" ht="14.25">
      <c r="A100" s="108" t="s">
        <v>231</v>
      </c>
      <c r="B100" s="15" t="s">
        <v>61</v>
      </c>
      <c r="C100" s="16" t="s">
        <v>205</v>
      </c>
      <c r="D100" s="2"/>
      <c r="E100" s="2"/>
    </row>
    <row r="101" spans="1:5" ht="14.25">
      <c r="A101" s="108" t="s">
        <v>232</v>
      </c>
      <c r="B101" s="15" t="s">
        <v>61</v>
      </c>
      <c r="C101" s="16" t="s">
        <v>206</v>
      </c>
      <c r="D101" s="2"/>
      <c r="E101" s="2"/>
    </row>
    <row r="102" spans="1:5" ht="14.25">
      <c r="A102" s="108" t="s">
        <v>233</v>
      </c>
      <c r="B102" s="15" t="s">
        <v>61</v>
      </c>
      <c r="C102" s="16" t="s">
        <v>207</v>
      </c>
      <c r="D102" s="2"/>
      <c r="E102" s="2"/>
    </row>
    <row r="103" spans="1:5" ht="14.25">
      <c r="A103" s="108" t="s">
        <v>234</v>
      </c>
      <c r="B103" s="15" t="s">
        <v>61</v>
      </c>
      <c r="C103" s="16" t="s">
        <v>209</v>
      </c>
      <c r="D103" s="2"/>
      <c r="E103" s="2"/>
    </row>
    <row r="104" spans="1:5" ht="14.25">
      <c r="A104" s="108" t="s">
        <v>235</v>
      </c>
      <c r="B104" s="15" t="s">
        <v>61</v>
      </c>
      <c r="C104" s="16" t="s">
        <v>210</v>
      </c>
      <c r="D104" s="2"/>
      <c r="E104" s="2"/>
    </row>
    <row r="105" spans="1:5" ht="14.25">
      <c r="A105" s="108" t="s">
        <v>236</v>
      </c>
      <c r="B105" s="15" t="s">
        <v>61</v>
      </c>
      <c r="C105" s="16" t="s">
        <v>212</v>
      </c>
      <c r="D105" s="2"/>
      <c r="E105" s="2"/>
    </row>
    <row r="106" spans="1:5" ht="14.25">
      <c r="A106" s="108" t="s">
        <v>237</v>
      </c>
      <c r="B106" s="15" t="s">
        <v>61</v>
      </c>
      <c r="C106" s="16" t="s">
        <v>216</v>
      </c>
      <c r="D106" s="2"/>
      <c r="E106" s="2"/>
    </row>
    <row r="107" spans="1:5" ht="14.25">
      <c r="A107" s="108" t="s">
        <v>238</v>
      </c>
      <c r="B107" s="15" t="s">
        <v>61</v>
      </c>
      <c r="C107" s="16" t="s">
        <v>217</v>
      </c>
      <c r="D107" s="2"/>
      <c r="E107" s="2"/>
    </row>
    <row r="108" spans="1:5" ht="14.25">
      <c r="A108" s="108" t="s">
        <v>239</v>
      </c>
      <c r="B108" s="15" t="s">
        <v>61</v>
      </c>
      <c r="C108" s="16" t="s">
        <v>218</v>
      </c>
      <c r="D108" s="2"/>
      <c r="E108" s="2"/>
    </row>
    <row r="109" spans="1:5" ht="14.25">
      <c r="A109" s="108" t="s">
        <v>240</v>
      </c>
      <c r="B109" s="15" t="s">
        <v>61</v>
      </c>
      <c r="C109" s="16" t="s">
        <v>220</v>
      </c>
      <c r="D109" s="2"/>
      <c r="E109" s="2"/>
    </row>
    <row r="110" spans="1:5" ht="14.25">
      <c r="A110" s="108" t="s">
        <v>241</v>
      </c>
      <c r="B110" s="15" t="s">
        <v>61</v>
      </c>
      <c r="C110" s="16" t="s">
        <v>222</v>
      </c>
      <c r="D110" s="2"/>
      <c r="E110" s="2"/>
    </row>
    <row r="111" spans="1:5" ht="14.25">
      <c r="A111" s="108" t="s">
        <v>242</v>
      </c>
      <c r="B111" s="15" t="s">
        <v>61</v>
      </c>
      <c r="C111" s="16" t="s">
        <v>223</v>
      </c>
      <c r="D111" s="2"/>
      <c r="E111" s="2"/>
    </row>
    <row r="112" spans="1:5" ht="14.25">
      <c r="A112" s="108" t="s">
        <v>243</v>
      </c>
      <c r="B112" s="15" t="s">
        <v>61</v>
      </c>
      <c r="C112" s="16" t="s">
        <v>224</v>
      </c>
      <c r="D112" s="2"/>
      <c r="E112" s="2"/>
    </row>
    <row r="113" spans="1:5" ht="14.25">
      <c r="A113" s="229" t="s">
        <v>262</v>
      </c>
      <c r="B113" s="230"/>
      <c r="C113" s="230"/>
      <c r="D113" s="230"/>
      <c r="E113" s="231"/>
    </row>
    <row r="114" spans="1:5" ht="14.25">
      <c r="A114" s="108" t="s">
        <v>244</v>
      </c>
      <c r="B114" s="15" t="s">
        <v>61</v>
      </c>
      <c r="C114" s="16" t="s">
        <v>201</v>
      </c>
      <c r="D114" s="2"/>
      <c r="E114" s="2"/>
    </row>
    <row r="115" spans="1:5" ht="14.25">
      <c r="A115" s="108" t="s">
        <v>245</v>
      </c>
      <c r="B115" s="15" t="s">
        <v>61</v>
      </c>
      <c r="C115" s="16" t="s">
        <v>204</v>
      </c>
      <c r="D115" s="2"/>
      <c r="E115" s="2"/>
    </row>
    <row r="116" spans="1:5" ht="14.25">
      <c r="A116" s="108" t="s">
        <v>246</v>
      </c>
      <c r="B116" s="15" t="s">
        <v>61</v>
      </c>
      <c r="C116" s="16" t="s">
        <v>214</v>
      </c>
      <c r="D116" s="2"/>
      <c r="E116" s="2"/>
    </row>
    <row r="117" spans="1:5" ht="14.25">
      <c r="A117" s="108" t="s">
        <v>247</v>
      </c>
      <c r="B117" s="15" t="s">
        <v>61</v>
      </c>
      <c r="C117" s="16" t="s">
        <v>215</v>
      </c>
      <c r="D117" s="2"/>
      <c r="E117" s="2"/>
    </row>
    <row r="118" spans="1:5" ht="14.25">
      <c r="A118" s="108" t="s">
        <v>248</v>
      </c>
      <c r="B118" s="15" t="s">
        <v>61</v>
      </c>
      <c r="C118" s="16" t="s">
        <v>219</v>
      </c>
      <c r="D118" s="2"/>
      <c r="E118" s="2"/>
    </row>
    <row r="119" spans="1:5" ht="14.25">
      <c r="A119" s="108" t="s">
        <v>249</v>
      </c>
      <c r="B119" s="15" t="s">
        <v>61</v>
      </c>
      <c r="C119" s="16" t="s">
        <v>226</v>
      </c>
      <c r="D119" s="2"/>
      <c r="E119" s="2"/>
    </row>
    <row r="120" spans="1:5" ht="14.25">
      <c r="A120" s="108" t="s">
        <v>250</v>
      </c>
      <c r="B120" s="15" t="s">
        <v>61</v>
      </c>
      <c r="C120" s="16" t="s">
        <v>203</v>
      </c>
      <c r="D120" s="2"/>
      <c r="E120" s="2"/>
    </row>
    <row r="121" spans="1:5" ht="14.25">
      <c r="A121" s="108" t="s">
        <v>251</v>
      </c>
      <c r="B121" s="15" t="s">
        <v>61</v>
      </c>
      <c r="C121" s="16" t="s">
        <v>221</v>
      </c>
      <c r="D121" s="2"/>
      <c r="E121" s="2"/>
    </row>
    <row r="122" spans="1:5" ht="14.25">
      <c r="A122" s="108" t="s">
        <v>252</v>
      </c>
      <c r="B122" s="15" t="s">
        <v>61</v>
      </c>
      <c r="C122" s="16" t="s">
        <v>225</v>
      </c>
      <c r="D122" s="2"/>
      <c r="E122" s="2"/>
    </row>
    <row r="123" spans="1:5" ht="14.25">
      <c r="A123" s="108" t="s">
        <v>253</v>
      </c>
      <c r="B123" s="15" t="s">
        <v>61</v>
      </c>
      <c r="C123" s="16" t="s">
        <v>211</v>
      </c>
      <c r="D123" s="2"/>
      <c r="E123" s="2"/>
    </row>
    <row r="124" spans="1:5" ht="14.25">
      <c r="A124" s="229" t="s">
        <v>263</v>
      </c>
      <c r="B124" s="230"/>
      <c r="C124" s="230"/>
      <c r="D124" s="230"/>
      <c r="E124" s="231"/>
    </row>
    <row r="125" spans="1:5" ht="14.25">
      <c r="A125" s="108" t="s">
        <v>254</v>
      </c>
      <c r="B125" s="15" t="s">
        <v>61</v>
      </c>
      <c r="C125" s="16" t="s">
        <v>264</v>
      </c>
      <c r="D125" s="2"/>
      <c r="E125" s="2"/>
    </row>
    <row r="126" spans="1:5" ht="14.25">
      <c r="A126" s="108" t="s">
        <v>255</v>
      </c>
      <c r="B126" s="15" t="s">
        <v>61</v>
      </c>
      <c r="C126" s="16" t="s">
        <v>208</v>
      </c>
      <c r="D126" s="2"/>
      <c r="E126" s="2"/>
    </row>
    <row r="127" spans="1:5" ht="14.25">
      <c r="A127" s="108" t="s">
        <v>256</v>
      </c>
      <c r="B127" s="15" t="s">
        <v>61</v>
      </c>
      <c r="C127" s="16" t="s">
        <v>265</v>
      </c>
      <c r="D127" s="2"/>
      <c r="E127" s="2"/>
    </row>
    <row r="128" spans="1:5" ht="14.25">
      <c r="A128" s="108" t="s">
        <v>257</v>
      </c>
      <c r="B128" s="15" t="s">
        <v>61</v>
      </c>
      <c r="C128" s="16" t="s">
        <v>266</v>
      </c>
      <c r="D128" s="2"/>
      <c r="E128" s="2"/>
    </row>
    <row r="129" spans="1:5" s="111" customFormat="1" ht="12.75">
      <c r="A129" s="113"/>
      <c r="B129" s="19"/>
      <c r="C129" s="19"/>
      <c r="D129" s="19"/>
      <c r="E129" s="114"/>
    </row>
    <row r="130" spans="1:5" ht="15">
      <c r="A130" s="238" t="s">
        <v>62</v>
      </c>
      <c r="B130" s="238"/>
      <c r="C130" s="238"/>
      <c r="D130" s="62">
        <f>SUM(D95,D97:D112,D114:D123,D125:D128)</f>
        <v>0</v>
      </c>
      <c r="E130" s="62">
        <f>SUM(E95,E97:E112,E114:E123,E125:E128)</f>
        <v>0</v>
      </c>
    </row>
    <row r="131" spans="1:5" s="111" customFormat="1" ht="15">
      <c r="A131" s="110"/>
      <c r="B131" s="110"/>
      <c r="C131" s="110"/>
      <c r="D131" s="91"/>
      <c r="E131" s="91"/>
    </row>
    <row r="132" s="111" customFormat="1" ht="12.75"/>
    <row r="133" spans="1:5" ht="15">
      <c r="A133" s="219" t="s">
        <v>165</v>
      </c>
      <c r="B133" s="220"/>
      <c r="C133" s="220"/>
      <c r="D133" s="220"/>
      <c r="E133" s="221"/>
    </row>
    <row r="134" spans="1:5" ht="24.75" customHeight="1">
      <c r="A134" s="232" t="s">
        <v>55</v>
      </c>
      <c r="B134" s="233"/>
      <c r="C134" s="233"/>
      <c r="D134" s="236">
        <f>CONCATENATE('E - Iscritti per comparto'!D77)</f>
      </c>
      <c r="E134" s="236"/>
    </row>
    <row r="135" spans="1:5" ht="24.75" customHeight="1">
      <c r="A135" s="232" t="s">
        <v>15</v>
      </c>
      <c r="B135" s="232"/>
      <c r="C135" s="232"/>
      <c r="D135" s="236">
        <f>CONCATENATE('E - Iscritti per comparto'!D78)</f>
      </c>
      <c r="E135" s="236"/>
    </row>
    <row r="136" spans="1:5" s="111" customFormat="1" ht="14.25">
      <c r="A136" s="113"/>
      <c r="B136" s="92"/>
      <c r="C136" s="92"/>
      <c r="D136" s="92"/>
      <c r="E136" s="95"/>
    </row>
    <row r="137" spans="1:5" ht="15">
      <c r="A137" s="237" t="s">
        <v>260</v>
      </c>
      <c r="B137" s="237"/>
      <c r="C137" s="237"/>
      <c r="D137" s="17" t="s">
        <v>258</v>
      </c>
      <c r="E137" s="17" t="s">
        <v>259</v>
      </c>
    </row>
    <row r="138" spans="1:5" ht="14.25">
      <c r="A138" s="108" t="s">
        <v>227</v>
      </c>
      <c r="B138" s="15" t="s">
        <v>61</v>
      </c>
      <c r="C138" s="16" t="s">
        <v>213</v>
      </c>
      <c r="D138" s="2"/>
      <c r="E138" s="2"/>
    </row>
    <row r="139" spans="1:5" ht="14.25">
      <c r="A139" s="229" t="s">
        <v>261</v>
      </c>
      <c r="B139" s="230"/>
      <c r="C139" s="230"/>
      <c r="D139" s="230"/>
      <c r="E139" s="231"/>
    </row>
    <row r="140" spans="1:5" ht="14.25">
      <c r="A140" s="108" t="s">
        <v>228</v>
      </c>
      <c r="B140" s="15" t="s">
        <v>61</v>
      </c>
      <c r="C140" s="16" t="s">
        <v>199</v>
      </c>
      <c r="D140" s="2"/>
      <c r="E140" s="2"/>
    </row>
    <row r="141" spans="1:5" ht="14.25">
      <c r="A141" s="108" t="s">
        <v>229</v>
      </c>
      <c r="B141" s="15" t="s">
        <v>61</v>
      </c>
      <c r="C141" s="16" t="s">
        <v>200</v>
      </c>
      <c r="D141" s="2"/>
      <c r="E141" s="2"/>
    </row>
    <row r="142" spans="1:5" ht="14.25">
      <c r="A142" s="108" t="s">
        <v>230</v>
      </c>
      <c r="B142" s="15" t="s">
        <v>61</v>
      </c>
      <c r="C142" s="16" t="s">
        <v>202</v>
      </c>
      <c r="D142" s="2"/>
      <c r="E142" s="2"/>
    </row>
    <row r="143" spans="1:5" ht="14.25">
      <c r="A143" s="108" t="s">
        <v>231</v>
      </c>
      <c r="B143" s="15" t="s">
        <v>61</v>
      </c>
      <c r="C143" s="16" t="s">
        <v>205</v>
      </c>
      <c r="D143" s="2"/>
      <c r="E143" s="2"/>
    </row>
    <row r="144" spans="1:5" ht="14.25">
      <c r="A144" s="108" t="s">
        <v>232</v>
      </c>
      <c r="B144" s="15" t="s">
        <v>61</v>
      </c>
      <c r="C144" s="16" t="s">
        <v>206</v>
      </c>
      <c r="D144" s="2"/>
      <c r="E144" s="2"/>
    </row>
    <row r="145" spans="1:5" ht="14.25">
      <c r="A145" s="108" t="s">
        <v>233</v>
      </c>
      <c r="B145" s="15" t="s">
        <v>61</v>
      </c>
      <c r="C145" s="16" t="s">
        <v>207</v>
      </c>
      <c r="D145" s="2"/>
      <c r="E145" s="2"/>
    </row>
    <row r="146" spans="1:5" ht="14.25">
      <c r="A146" s="108" t="s">
        <v>234</v>
      </c>
      <c r="B146" s="15" t="s">
        <v>61</v>
      </c>
      <c r="C146" s="16" t="s">
        <v>209</v>
      </c>
      <c r="D146" s="2"/>
      <c r="E146" s="2"/>
    </row>
    <row r="147" spans="1:5" ht="14.25">
      <c r="A147" s="108" t="s">
        <v>235</v>
      </c>
      <c r="B147" s="15" t="s">
        <v>61</v>
      </c>
      <c r="C147" s="16" t="s">
        <v>210</v>
      </c>
      <c r="D147" s="2"/>
      <c r="E147" s="2"/>
    </row>
    <row r="148" spans="1:5" ht="14.25">
      <c r="A148" s="108" t="s">
        <v>236</v>
      </c>
      <c r="B148" s="15" t="s">
        <v>61</v>
      </c>
      <c r="C148" s="16" t="s">
        <v>212</v>
      </c>
      <c r="D148" s="2"/>
      <c r="E148" s="2"/>
    </row>
    <row r="149" spans="1:5" ht="14.25">
      <c r="A149" s="108" t="s">
        <v>237</v>
      </c>
      <c r="B149" s="15" t="s">
        <v>61</v>
      </c>
      <c r="C149" s="16" t="s">
        <v>216</v>
      </c>
      <c r="D149" s="2"/>
      <c r="E149" s="2"/>
    </row>
    <row r="150" spans="1:5" ht="14.25">
      <c r="A150" s="108" t="s">
        <v>238</v>
      </c>
      <c r="B150" s="15" t="s">
        <v>61</v>
      </c>
      <c r="C150" s="16" t="s">
        <v>217</v>
      </c>
      <c r="D150" s="2"/>
      <c r="E150" s="2"/>
    </row>
    <row r="151" spans="1:5" ht="14.25">
      <c r="A151" s="108" t="s">
        <v>239</v>
      </c>
      <c r="B151" s="15" t="s">
        <v>61</v>
      </c>
      <c r="C151" s="16" t="s">
        <v>218</v>
      </c>
      <c r="D151" s="2"/>
      <c r="E151" s="2"/>
    </row>
    <row r="152" spans="1:5" ht="14.25">
      <c r="A152" s="108" t="s">
        <v>240</v>
      </c>
      <c r="B152" s="15" t="s">
        <v>61</v>
      </c>
      <c r="C152" s="16" t="s">
        <v>220</v>
      </c>
      <c r="D152" s="2"/>
      <c r="E152" s="2"/>
    </row>
    <row r="153" spans="1:5" ht="14.25">
      <c r="A153" s="108" t="s">
        <v>241</v>
      </c>
      <c r="B153" s="15" t="s">
        <v>61</v>
      </c>
      <c r="C153" s="16" t="s">
        <v>222</v>
      </c>
      <c r="D153" s="2"/>
      <c r="E153" s="2"/>
    </row>
    <row r="154" spans="1:5" ht="14.25">
      <c r="A154" s="108" t="s">
        <v>242</v>
      </c>
      <c r="B154" s="15" t="s">
        <v>61</v>
      </c>
      <c r="C154" s="16" t="s">
        <v>223</v>
      </c>
      <c r="D154" s="2"/>
      <c r="E154" s="2"/>
    </row>
    <row r="155" spans="1:5" ht="14.25">
      <c r="A155" s="108" t="s">
        <v>243</v>
      </c>
      <c r="B155" s="15" t="s">
        <v>61</v>
      </c>
      <c r="C155" s="16" t="s">
        <v>224</v>
      </c>
      <c r="D155" s="2"/>
      <c r="E155" s="2"/>
    </row>
    <row r="156" spans="1:5" ht="14.25">
      <c r="A156" s="229" t="s">
        <v>262</v>
      </c>
      <c r="B156" s="230"/>
      <c r="C156" s="230"/>
      <c r="D156" s="230"/>
      <c r="E156" s="231"/>
    </row>
    <row r="157" spans="1:5" ht="14.25">
      <c r="A157" s="108" t="s">
        <v>244</v>
      </c>
      <c r="B157" s="15" t="s">
        <v>61</v>
      </c>
      <c r="C157" s="16" t="s">
        <v>201</v>
      </c>
      <c r="D157" s="2"/>
      <c r="E157" s="2"/>
    </row>
    <row r="158" spans="1:5" ht="14.25">
      <c r="A158" s="108" t="s">
        <v>245</v>
      </c>
      <c r="B158" s="15" t="s">
        <v>61</v>
      </c>
      <c r="C158" s="16" t="s">
        <v>204</v>
      </c>
      <c r="D158" s="2"/>
      <c r="E158" s="2"/>
    </row>
    <row r="159" spans="1:5" ht="14.25">
      <c r="A159" s="108" t="s">
        <v>246</v>
      </c>
      <c r="B159" s="15" t="s">
        <v>61</v>
      </c>
      <c r="C159" s="16" t="s">
        <v>214</v>
      </c>
      <c r="D159" s="2"/>
      <c r="E159" s="2"/>
    </row>
    <row r="160" spans="1:5" ht="14.25">
      <c r="A160" s="108" t="s">
        <v>247</v>
      </c>
      <c r="B160" s="15" t="s">
        <v>61</v>
      </c>
      <c r="C160" s="16" t="s">
        <v>215</v>
      </c>
      <c r="D160" s="2"/>
      <c r="E160" s="2"/>
    </row>
    <row r="161" spans="1:5" ht="14.25">
      <c r="A161" s="108" t="s">
        <v>248</v>
      </c>
      <c r="B161" s="15" t="s">
        <v>61</v>
      </c>
      <c r="C161" s="16" t="s">
        <v>219</v>
      </c>
      <c r="D161" s="2"/>
      <c r="E161" s="2"/>
    </row>
    <row r="162" spans="1:5" ht="14.25">
      <c r="A162" s="108" t="s">
        <v>249</v>
      </c>
      <c r="B162" s="15" t="s">
        <v>61</v>
      </c>
      <c r="C162" s="16" t="s">
        <v>226</v>
      </c>
      <c r="D162" s="2"/>
      <c r="E162" s="2"/>
    </row>
    <row r="163" spans="1:5" ht="14.25">
      <c r="A163" s="108" t="s">
        <v>250</v>
      </c>
      <c r="B163" s="15" t="s">
        <v>61</v>
      </c>
      <c r="C163" s="16" t="s">
        <v>203</v>
      </c>
      <c r="D163" s="2"/>
      <c r="E163" s="2"/>
    </row>
    <row r="164" spans="1:5" ht="14.25">
      <c r="A164" s="108" t="s">
        <v>251</v>
      </c>
      <c r="B164" s="15" t="s">
        <v>61</v>
      </c>
      <c r="C164" s="16" t="s">
        <v>221</v>
      </c>
      <c r="D164" s="2"/>
      <c r="E164" s="2"/>
    </row>
    <row r="165" spans="1:5" ht="14.25">
      <c r="A165" s="108" t="s">
        <v>252</v>
      </c>
      <c r="B165" s="15" t="s">
        <v>61</v>
      </c>
      <c r="C165" s="16" t="s">
        <v>225</v>
      </c>
      <c r="D165" s="2"/>
      <c r="E165" s="2"/>
    </row>
    <row r="166" spans="1:5" ht="14.25">
      <c r="A166" s="108" t="s">
        <v>253</v>
      </c>
      <c r="B166" s="15" t="s">
        <v>61</v>
      </c>
      <c r="C166" s="16" t="s">
        <v>211</v>
      </c>
      <c r="D166" s="2"/>
      <c r="E166" s="2"/>
    </row>
    <row r="167" spans="1:5" ht="14.25">
      <c r="A167" s="229" t="s">
        <v>263</v>
      </c>
      <c r="B167" s="230"/>
      <c r="C167" s="230"/>
      <c r="D167" s="230"/>
      <c r="E167" s="231"/>
    </row>
    <row r="168" spans="1:5" ht="14.25">
      <c r="A168" s="108" t="s">
        <v>254</v>
      </c>
      <c r="B168" s="15" t="s">
        <v>61</v>
      </c>
      <c r="C168" s="16" t="s">
        <v>264</v>
      </c>
      <c r="D168" s="2"/>
      <c r="E168" s="2"/>
    </row>
    <row r="169" spans="1:5" ht="14.25">
      <c r="A169" s="108" t="s">
        <v>255</v>
      </c>
      <c r="B169" s="15" t="s">
        <v>61</v>
      </c>
      <c r="C169" s="16" t="s">
        <v>208</v>
      </c>
      <c r="D169" s="2"/>
      <c r="E169" s="2"/>
    </row>
    <row r="170" spans="1:5" ht="14.25">
      <c r="A170" s="108" t="s">
        <v>256</v>
      </c>
      <c r="B170" s="15" t="s">
        <v>61</v>
      </c>
      <c r="C170" s="16" t="s">
        <v>265</v>
      </c>
      <c r="D170" s="2"/>
      <c r="E170" s="2"/>
    </row>
    <row r="171" spans="1:5" ht="14.25">
      <c r="A171" s="108" t="s">
        <v>257</v>
      </c>
      <c r="B171" s="15" t="s">
        <v>61</v>
      </c>
      <c r="C171" s="16" t="s">
        <v>266</v>
      </c>
      <c r="D171" s="2"/>
      <c r="E171" s="2"/>
    </row>
    <row r="172" spans="1:5" s="111" customFormat="1" ht="12.75">
      <c r="A172" s="113"/>
      <c r="B172" s="19"/>
      <c r="C172" s="19"/>
      <c r="D172" s="19"/>
      <c r="E172" s="114"/>
    </row>
    <row r="173" spans="1:5" ht="15">
      <c r="A173" s="238" t="s">
        <v>62</v>
      </c>
      <c r="B173" s="238"/>
      <c r="C173" s="238"/>
      <c r="D173" s="62">
        <f>SUM(D138,D140:D155,D157:D166,D168:D171)</f>
        <v>0</v>
      </c>
      <c r="E173" s="62">
        <f>SUM(E138,E140:E155,E157:E166,E168:E171)</f>
        <v>0</v>
      </c>
    </row>
    <row r="174" spans="1:5" s="111" customFormat="1" ht="15">
      <c r="A174" s="110"/>
      <c r="B174" s="110"/>
      <c r="C174" s="110"/>
      <c r="D174" s="91"/>
      <c r="E174" s="91"/>
    </row>
    <row r="175" s="111" customFormat="1" ht="12.75"/>
    <row r="176" spans="1:5" ht="15">
      <c r="A176" s="219" t="s">
        <v>166</v>
      </c>
      <c r="B176" s="220"/>
      <c r="C176" s="220"/>
      <c r="D176" s="220"/>
      <c r="E176" s="221"/>
    </row>
    <row r="177" spans="1:5" ht="24.75" customHeight="1">
      <c r="A177" s="232" t="s">
        <v>55</v>
      </c>
      <c r="B177" s="233"/>
      <c r="C177" s="233"/>
      <c r="D177" s="236">
        <f>CONCATENATE('E - Iscritti per comparto'!D101)</f>
      </c>
      <c r="E177" s="236"/>
    </row>
    <row r="178" spans="1:5" ht="24.75" customHeight="1">
      <c r="A178" s="232" t="s">
        <v>15</v>
      </c>
      <c r="B178" s="232"/>
      <c r="C178" s="232"/>
      <c r="D178" s="236">
        <f>CONCATENATE('E - Iscritti per comparto'!D102)</f>
      </c>
      <c r="E178" s="236"/>
    </row>
    <row r="179" spans="1:5" s="111" customFormat="1" ht="14.25">
      <c r="A179" s="113"/>
      <c r="B179" s="92"/>
      <c r="C179" s="92"/>
      <c r="D179" s="92"/>
      <c r="E179" s="95"/>
    </row>
    <row r="180" spans="1:5" ht="15">
      <c r="A180" s="237" t="s">
        <v>260</v>
      </c>
      <c r="B180" s="237"/>
      <c r="C180" s="237"/>
      <c r="D180" s="17" t="s">
        <v>258</v>
      </c>
      <c r="E180" s="17" t="s">
        <v>259</v>
      </c>
    </row>
    <row r="181" spans="1:5" ht="14.25">
      <c r="A181" s="108" t="s">
        <v>227</v>
      </c>
      <c r="B181" s="15" t="s">
        <v>61</v>
      </c>
      <c r="C181" s="16" t="s">
        <v>213</v>
      </c>
      <c r="D181" s="2"/>
      <c r="E181" s="2"/>
    </row>
    <row r="182" spans="1:5" ht="14.25">
      <c r="A182" s="229" t="s">
        <v>261</v>
      </c>
      <c r="B182" s="230"/>
      <c r="C182" s="230"/>
      <c r="D182" s="230"/>
      <c r="E182" s="231"/>
    </row>
    <row r="183" spans="1:5" ht="14.25">
      <c r="A183" s="108" t="s">
        <v>228</v>
      </c>
      <c r="B183" s="15" t="s">
        <v>61</v>
      </c>
      <c r="C183" s="16" t="s">
        <v>199</v>
      </c>
      <c r="D183" s="2"/>
      <c r="E183" s="2"/>
    </row>
    <row r="184" spans="1:5" ht="14.25">
      <c r="A184" s="108" t="s">
        <v>229</v>
      </c>
      <c r="B184" s="15" t="s">
        <v>61</v>
      </c>
      <c r="C184" s="16" t="s">
        <v>200</v>
      </c>
      <c r="D184" s="2"/>
      <c r="E184" s="2"/>
    </row>
    <row r="185" spans="1:5" ht="14.25">
      <c r="A185" s="108" t="s">
        <v>230</v>
      </c>
      <c r="B185" s="15" t="s">
        <v>61</v>
      </c>
      <c r="C185" s="16" t="s">
        <v>202</v>
      </c>
      <c r="D185" s="2"/>
      <c r="E185" s="2"/>
    </row>
    <row r="186" spans="1:5" ht="14.25">
      <c r="A186" s="108" t="s">
        <v>231</v>
      </c>
      <c r="B186" s="15" t="s">
        <v>61</v>
      </c>
      <c r="C186" s="16" t="s">
        <v>205</v>
      </c>
      <c r="D186" s="2"/>
      <c r="E186" s="2"/>
    </row>
    <row r="187" spans="1:5" ht="14.25">
      <c r="A187" s="108" t="s">
        <v>232</v>
      </c>
      <c r="B187" s="15" t="s">
        <v>61</v>
      </c>
      <c r="C187" s="16" t="s">
        <v>206</v>
      </c>
      <c r="D187" s="2"/>
      <c r="E187" s="2"/>
    </row>
    <row r="188" spans="1:5" ht="14.25">
      <c r="A188" s="108" t="s">
        <v>233</v>
      </c>
      <c r="B188" s="15" t="s">
        <v>61</v>
      </c>
      <c r="C188" s="16" t="s">
        <v>207</v>
      </c>
      <c r="D188" s="2"/>
      <c r="E188" s="2"/>
    </row>
    <row r="189" spans="1:5" ht="14.25">
      <c r="A189" s="108" t="s">
        <v>234</v>
      </c>
      <c r="B189" s="15" t="s">
        <v>61</v>
      </c>
      <c r="C189" s="16" t="s">
        <v>209</v>
      </c>
      <c r="D189" s="2"/>
      <c r="E189" s="2"/>
    </row>
    <row r="190" spans="1:5" ht="14.25">
      <c r="A190" s="108" t="s">
        <v>235</v>
      </c>
      <c r="B190" s="15" t="s">
        <v>61</v>
      </c>
      <c r="C190" s="16" t="s">
        <v>210</v>
      </c>
      <c r="D190" s="2"/>
      <c r="E190" s="2"/>
    </row>
    <row r="191" spans="1:5" ht="14.25">
      <c r="A191" s="108" t="s">
        <v>236</v>
      </c>
      <c r="B191" s="15" t="s">
        <v>61</v>
      </c>
      <c r="C191" s="16" t="s">
        <v>212</v>
      </c>
      <c r="D191" s="2"/>
      <c r="E191" s="2"/>
    </row>
    <row r="192" spans="1:5" ht="14.25">
      <c r="A192" s="108" t="s">
        <v>237</v>
      </c>
      <c r="B192" s="15" t="s">
        <v>61</v>
      </c>
      <c r="C192" s="16" t="s">
        <v>216</v>
      </c>
      <c r="D192" s="2"/>
      <c r="E192" s="2"/>
    </row>
    <row r="193" spans="1:5" ht="14.25">
      <c r="A193" s="108" t="s">
        <v>238</v>
      </c>
      <c r="B193" s="15" t="s">
        <v>61</v>
      </c>
      <c r="C193" s="16" t="s">
        <v>217</v>
      </c>
      <c r="D193" s="2"/>
      <c r="E193" s="2"/>
    </row>
    <row r="194" spans="1:5" ht="14.25">
      <c r="A194" s="108" t="s">
        <v>239</v>
      </c>
      <c r="B194" s="15" t="s">
        <v>61</v>
      </c>
      <c r="C194" s="16" t="s">
        <v>218</v>
      </c>
      <c r="D194" s="2"/>
      <c r="E194" s="2"/>
    </row>
    <row r="195" spans="1:5" ht="14.25">
      <c r="A195" s="108" t="s">
        <v>240</v>
      </c>
      <c r="B195" s="15" t="s">
        <v>61</v>
      </c>
      <c r="C195" s="16" t="s">
        <v>220</v>
      </c>
      <c r="D195" s="2"/>
      <c r="E195" s="2"/>
    </row>
    <row r="196" spans="1:5" ht="14.25">
      <c r="A196" s="108" t="s">
        <v>241</v>
      </c>
      <c r="B196" s="15" t="s">
        <v>61</v>
      </c>
      <c r="C196" s="16" t="s">
        <v>222</v>
      </c>
      <c r="D196" s="2"/>
      <c r="E196" s="2"/>
    </row>
    <row r="197" spans="1:5" ht="14.25">
      <c r="A197" s="108" t="s">
        <v>242</v>
      </c>
      <c r="B197" s="15" t="s">
        <v>61</v>
      </c>
      <c r="C197" s="16" t="s">
        <v>223</v>
      </c>
      <c r="D197" s="2"/>
      <c r="E197" s="2"/>
    </row>
    <row r="198" spans="1:5" ht="14.25">
      <c r="A198" s="108" t="s">
        <v>243</v>
      </c>
      <c r="B198" s="15" t="s">
        <v>61</v>
      </c>
      <c r="C198" s="16" t="s">
        <v>224</v>
      </c>
      <c r="D198" s="2"/>
      <c r="E198" s="2"/>
    </row>
    <row r="199" spans="1:5" ht="14.25">
      <c r="A199" s="229" t="s">
        <v>262</v>
      </c>
      <c r="B199" s="230"/>
      <c r="C199" s="230"/>
      <c r="D199" s="230"/>
      <c r="E199" s="231"/>
    </row>
    <row r="200" spans="1:5" ht="14.25">
      <c r="A200" s="108" t="s">
        <v>244</v>
      </c>
      <c r="B200" s="15" t="s">
        <v>61</v>
      </c>
      <c r="C200" s="16" t="s">
        <v>201</v>
      </c>
      <c r="D200" s="2"/>
      <c r="E200" s="2"/>
    </row>
    <row r="201" spans="1:5" ht="14.25">
      <c r="A201" s="108" t="s">
        <v>245</v>
      </c>
      <c r="B201" s="15" t="s">
        <v>61</v>
      </c>
      <c r="C201" s="16" t="s">
        <v>204</v>
      </c>
      <c r="D201" s="2"/>
      <c r="E201" s="2"/>
    </row>
    <row r="202" spans="1:5" ht="14.25">
      <c r="A202" s="108" t="s">
        <v>246</v>
      </c>
      <c r="B202" s="15" t="s">
        <v>61</v>
      </c>
      <c r="C202" s="16" t="s">
        <v>214</v>
      </c>
      <c r="D202" s="2"/>
      <c r="E202" s="2"/>
    </row>
    <row r="203" spans="1:5" ht="14.25">
      <c r="A203" s="108" t="s">
        <v>247</v>
      </c>
      <c r="B203" s="15" t="s">
        <v>61</v>
      </c>
      <c r="C203" s="16" t="s">
        <v>215</v>
      </c>
      <c r="D203" s="2"/>
      <c r="E203" s="2"/>
    </row>
    <row r="204" spans="1:5" ht="14.25">
      <c r="A204" s="108" t="s">
        <v>248</v>
      </c>
      <c r="B204" s="15" t="s">
        <v>61</v>
      </c>
      <c r="C204" s="16" t="s">
        <v>219</v>
      </c>
      <c r="D204" s="2"/>
      <c r="E204" s="2"/>
    </row>
    <row r="205" spans="1:5" ht="14.25">
      <c r="A205" s="108" t="s">
        <v>249</v>
      </c>
      <c r="B205" s="15" t="s">
        <v>61</v>
      </c>
      <c r="C205" s="16" t="s">
        <v>226</v>
      </c>
      <c r="D205" s="2"/>
      <c r="E205" s="2"/>
    </row>
    <row r="206" spans="1:5" ht="14.25">
      <c r="A206" s="108" t="s">
        <v>250</v>
      </c>
      <c r="B206" s="15" t="s">
        <v>61</v>
      </c>
      <c r="C206" s="16" t="s">
        <v>203</v>
      </c>
      <c r="D206" s="2"/>
      <c r="E206" s="2"/>
    </row>
    <row r="207" spans="1:5" ht="14.25">
      <c r="A207" s="108" t="s">
        <v>251</v>
      </c>
      <c r="B207" s="15" t="s">
        <v>61</v>
      </c>
      <c r="C207" s="16" t="s">
        <v>221</v>
      </c>
      <c r="D207" s="2"/>
      <c r="E207" s="2"/>
    </row>
    <row r="208" spans="1:5" ht="14.25">
      <c r="A208" s="108" t="s">
        <v>252</v>
      </c>
      <c r="B208" s="15" t="s">
        <v>61</v>
      </c>
      <c r="C208" s="16" t="s">
        <v>225</v>
      </c>
      <c r="D208" s="2"/>
      <c r="E208" s="2"/>
    </row>
    <row r="209" spans="1:5" ht="14.25">
      <c r="A209" s="108" t="s">
        <v>253</v>
      </c>
      <c r="B209" s="15" t="s">
        <v>61</v>
      </c>
      <c r="C209" s="16" t="s">
        <v>211</v>
      </c>
      <c r="D209" s="2"/>
      <c r="E209" s="2"/>
    </row>
    <row r="210" spans="1:5" ht="14.25">
      <c r="A210" s="229" t="s">
        <v>263</v>
      </c>
      <c r="B210" s="230"/>
      <c r="C210" s="230"/>
      <c r="D210" s="230"/>
      <c r="E210" s="231"/>
    </row>
    <row r="211" spans="1:5" ht="14.25">
      <c r="A211" s="108" t="s">
        <v>254</v>
      </c>
      <c r="B211" s="15" t="s">
        <v>61</v>
      </c>
      <c r="C211" s="16" t="s">
        <v>264</v>
      </c>
      <c r="D211" s="2"/>
      <c r="E211" s="2"/>
    </row>
    <row r="212" spans="1:5" ht="14.25">
      <c r="A212" s="108" t="s">
        <v>255</v>
      </c>
      <c r="B212" s="15" t="s">
        <v>61</v>
      </c>
      <c r="C212" s="16" t="s">
        <v>208</v>
      </c>
      <c r="D212" s="2"/>
      <c r="E212" s="2"/>
    </row>
    <row r="213" spans="1:5" ht="14.25">
      <c r="A213" s="108" t="s">
        <v>256</v>
      </c>
      <c r="B213" s="15" t="s">
        <v>61</v>
      </c>
      <c r="C213" s="16" t="s">
        <v>265</v>
      </c>
      <c r="D213" s="2"/>
      <c r="E213" s="2"/>
    </row>
    <row r="214" spans="1:5" ht="14.25">
      <c r="A214" s="108" t="s">
        <v>257</v>
      </c>
      <c r="B214" s="15" t="s">
        <v>61</v>
      </c>
      <c r="C214" s="16" t="s">
        <v>266</v>
      </c>
      <c r="D214" s="2"/>
      <c r="E214" s="2"/>
    </row>
    <row r="215" spans="1:5" s="111" customFormat="1" ht="12.75">
      <c r="A215" s="113"/>
      <c r="B215" s="19"/>
      <c r="C215" s="19"/>
      <c r="D215" s="19"/>
      <c r="E215" s="114"/>
    </row>
    <row r="216" spans="1:5" ht="15">
      <c r="A216" s="238" t="s">
        <v>62</v>
      </c>
      <c r="B216" s="238"/>
      <c r="C216" s="238"/>
      <c r="D216" s="62">
        <f>SUM(D181,D183:D198,D200:D209,D211:D214)</f>
        <v>0</v>
      </c>
      <c r="E216" s="62">
        <f>SUM(E181,E183:E198,E200:E209,E211:E214)</f>
        <v>0</v>
      </c>
    </row>
    <row r="217" spans="1:5" s="111" customFormat="1" ht="15">
      <c r="A217" s="110"/>
      <c r="B217" s="110"/>
      <c r="C217" s="110"/>
      <c r="D217" s="91"/>
      <c r="E217" s="91"/>
    </row>
    <row r="218" s="111" customFormat="1" ht="12.75"/>
    <row r="219" spans="1:5" ht="15">
      <c r="A219" s="219" t="s">
        <v>167</v>
      </c>
      <c r="B219" s="220"/>
      <c r="C219" s="220"/>
      <c r="D219" s="220"/>
      <c r="E219" s="221"/>
    </row>
    <row r="220" spans="1:5" ht="24.75" customHeight="1">
      <c r="A220" s="232" t="s">
        <v>55</v>
      </c>
      <c r="B220" s="233"/>
      <c r="C220" s="233"/>
      <c r="D220" s="236">
        <f>CONCATENATE('E - Iscritti per comparto'!D125)</f>
      </c>
      <c r="E220" s="236"/>
    </row>
    <row r="221" spans="1:5" ht="24.75" customHeight="1">
      <c r="A221" s="232" t="s">
        <v>15</v>
      </c>
      <c r="B221" s="232"/>
      <c r="C221" s="232"/>
      <c r="D221" s="236">
        <f>CONCATENATE('E - Iscritti per comparto'!D126)</f>
      </c>
      <c r="E221" s="236"/>
    </row>
    <row r="222" spans="1:5" s="111" customFormat="1" ht="14.25">
      <c r="A222" s="113"/>
      <c r="B222" s="92"/>
      <c r="C222" s="92"/>
      <c r="D222" s="92"/>
      <c r="E222" s="95"/>
    </row>
    <row r="223" spans="1:5" ht="15">
      <c r="A223" s="237" t="s">
        <v>260</v>
      </c>
      <c r="B223" s="237"/>
      <c r="C223" s="237"/>
      <c r="D223" s="17" t="s">
        <v>258</v>
      </c>
      <c r="E223" s="17" t="s">
        <v>259</v>
      </c>
    </row>
    <row r="224" spans="1:5" ht="14.25">
      <c r="A224" s="108" t="s">
        <v>227</v>
      </c>
      <c r="B224" s="15" t="s">
        <v>61</v>
      </c>
      <c r="C224" s="16" t="s">
        <v>213</v>
      </c>
      <c r="D224" s="2"/>
      <c r="E224" s="2"/>
    </row>
    <row r="225" spans="1:5" ht="14.25">
      <c r="A225" s="229" t="s">
        <v>261</v>
      </c>
      <c r="B225" s="230"/>
      <c r="C225" s="230"/>
      <c r="D225" s="230"/>
      <c r="E225" s="231"/>
    </row>
    <row r="226" spans="1:5" ht="14.25">
      <c r="A226" s="108" t="s">
        <v>228</v>
      </c>
      <c r="B226" s="15" t="s">
        <v>61</v>
      </c>
      <c r="C226" s="16" t="s">
        <v>199</v>
      </c>
      <c r="D226" s="2"/>
      <c r="E226" s="2"/>
    </row>
    <row r="227" spans="1:5" ht="14.25">
      <c r="A227" s="108" t="s">
        <v>229</v>
      </c>
      <c r="B227" s="15" t="s">
        <v>61</v>
      </c>
      <c r="C227" s="16" t="s">
        <v>200</v>
      </c>
      <c r="D227" s="2"/>
      <c r="E227" s="2"/>
    </row>
    <row r="228" spans="1:5" ht="14.25">
      <c r="A228" s="108" t="s">
        <v>230</v>
      </c>
      <c r="B228" s="15" t="s">
        <v>61</v>
      </c>
      <c r="C228" s="16" t="s">
        <v>202</v>
      </c>
      <c r="D228" s="2"/>
      <c r="E228" s="2"/>
    </row>
    <row r="229" spans="1:5" ht="14.25">
      <c r="A229" s="108" t="s">
        <v>231</v>
      </c>
      <c r="B229" s="15" t="s">
        <v>61</v>
      </c>
      <c r="C229" s="16" t="s">
        <v>205</v>
      </c>
      <c r="D229" s="2"/>
      <c r="E229" s="2"/>
    </row>
    <row r="230" spans="1:5" ht="14.25">
      <c r="A230" s="108" t="s">
        <v>232</v>
      </c>
      <c r="B230" s="15" t="s">
        <v>61</v>
      </c>
      <c r="C230" s="16" t="s">
        <v>206</v>
      </c>
      <c r="D230" s="2"/>
      <c r="E230" s="2"/>
    </row>
    <row r="231" spans="1:5" ht="14.25">
      <c r="A231" s="108" t="s">
        <v>233</v>
      </c>
      <c r="B231" s="15" t="s">
        <v>61</v>
      </c>
      <c r="C231" s="16" t="s">
        <v>207</v>
      </c>
      <c r="D231" s="2"/>
      <c r="E231" s="2"/>
    </row>
    <row r="232" spans="1:5" ht="14.25">
      <c r="A232" s="108" t="s">
        <v>234</v>
      </c>
      <c r="B232" s="15" t="s">
        <v>61</v>
      </c>
      <c r="C232" s="16" t="s">
        <v>209</v>
      </c>
      <c r="D232" s="2"/>
      <c r="E232" s="2"/>
    </row>
    <row r="233" spans="1:5" ht="14.25">
      <c r="A233" s="108" t="s">
        <v>235</v>
      </c>
      <c r="B233" s="15" t="s">
        <v>61</v>
      </c>
      <c r="C233" s="16" t="s">
        <v>210</v>
      </c>
      <c r="D233" s="2"/>
      <c r="E233" s="2"/>
    </row>
    <row r="234" spans="1:5" ht="14.25">
      <c r="A234" s="108" t="s">
        <v>236</v>
      </c>
      <c r="B234" s="15" t="s">
        <v>61</v>
      </c>
      <c r="C234" s="16" t="s">
        <v>212</v>
      </c>
      <c r="D234" s="2"/>
      <c r="E234" s="2"/>
    </row>
    <row r="235" spans="1:5" ht="14.25">
      <c r="A235" s="108" t="s">
        <v>237</v>
      </c>
      <c r="B235" s="15" t="s">
        <v>61</v>
      </c>
      <c r="C235" s="16" t="s">
        <v>216</v>
      </c>
      <c r="D235" s="2"/>
      <c r="E235" s="2"/>
    </row>
    <row r="236" spans="1:5" ht="14.25">
      <c r="A236" s="108" t="s">
        <v>238</v>
      </c>
      <c r="B236" s="15" t="s">
        <v>61</v>
      </c>
      <c r="C236" s="16" t="s">
        <v>217</v>
      </c>
      <c r="D236" s="2"/>
      <c r="E236" s="2"/>
    </row>
    <row r="237" spans="1:5" ht="14.25">
      <c r="A237" s="108" t="s">
        <v>239</v>
      </c>
      <c r="B237" s="15" t="s">
        <v>61</v>
      </c>
      <c r="C237" s="16" t="s">
        <v>218</v>
      </c>
      <c r="D237" s="2"/>
      <c r="E237" s="2"/>
    </row>
    <row r="238" spans="1:5" ht="14.25">
      <c r="A238" s="108" t="s">
        <v>240</v>
      </c>
      <c r="B238" s="15" t="s">
        <v>61</v>
      </c>
      <c r="C238" s="16" t="s">
        <v>220</v>
      </c>
      <c r="D238" s="2"/>
      <c r="E238" s="2"/>
    </row>
    <row r="239" spans="1:5" ht="14.25">
      <c r="A239" s="108" t="s">
        <v>241</v>
      </c>
      <c r="B239" s="15" t="s">
        <v>61</v>
      </c>
      <c r="C239" s="16" t="s">
        <v>222</v>
      </c>
      <c r="D239" s="2"/>
      <c r="E239" s="2"/>
    </row>
    <row r="240" spans="1:5" ht="14.25">
      <c r="A240" s="108" t="s">
        <v>242</v>
      </c>
      <c r="B240" s="15" t="s">
        <v>61</v>
      </c>
      <c r="C240" s="16" t="s">
        <v>223</v>
      </c>
      <c r="D240" s="2"/>
      <c r="E240" s="2"/>
    </row>
    <row r="241" spans="1:5" ht="14.25">
      <c r="A241" s="108" t="s">
        <v>243</v>
      </c>
      <c r="B241" s="15" t="s">
        <v>61</v>
      </c>
      <c r="C241" s="16" t="s">
        <v>224</v>
      </c>
      <c r="D241" s="2"/>
      <c r="E241" s="2"/>
    </row>
    <row r="242" spans="1:5" ht="14.25">
      <c r="A242" s="229" t="s">
        <v>262</v>
      </c>
      <c r="B242" s="230"/>
      <c r="C242" s="230"/>
      <c r="D242" s="230"/>
      <c r="E242" s="231"/>
    </row>
    <row r="243" spans="1:5" ht="14.25">
      <c r="A243" s="108" t="s">
        <v>244</v>
      </c>
      <c r="B243" s="15" t="s">
        <v>61</v>
      </c>
      <c r="C243" s="16" t="s">
        <v>201</v>
      </c>
      <c r="D243" s="2"/>
      <c r="E243" s="2"/>
    </row>
    <row r="244" spans="1:5" ht="14.25">
      <c r="A244" s="108" t="s">
        <v>245</v>
      </c>
      <c r="B244" s="15" t="s">
        <v>61</v>
      </c>
      <c r="C244" s="16" t="s">
        <v>204</v>
      </c>
      <c r="D244" s="2"/>
      <c r="E244" s="2"/>
    </row>
    <row r="245" spans="1:5" ht="14.25">
      <c r="A245" s="108" t="s">
        <v>246</v>
      </c>
      <c r="B245" s="15" t="s">
        <v>61</v>
      </c>
      <c r="C245" s="16" t="s">
        <v>214</v>
      </c>
      <c r="D245" s="2"/>
      <c r="E245" s="2"/>
    </row>
    <row r="246" spans="1:5" ht="14.25">
      <c r="A246" s="108" t="s">
        <v>247</v>
      </c>
      <c r="B246" s="15" t="s">
        <v>61</v>
      </c>
      <c r="C246" s="16" t="s">
        <v>215</v>
      </c>
      <c r="D246" s="2"/>
      <c r="E246" s="2"/>
    </row>
    <row r="247" spans="1:5" ht="14.25">
      <c r="A247" s="108" t="s">
        <v>248</v>
      </c>
      <c r="B247" s="15" t="s">
        <v>61</v>
      </c>
      <c r="C247" s="16" t="s">
        <v>219</v>
      </c>
      <c r="D247" s="2"/>
      <c r="E247" s="2"/>
    </row>
    <row r="248" spans="1:5" ht="14.25">
      <c r="A248" s="108" t="s">
        <v>249</v>
      </c>
      <c r="B248" s="15" t="s">
        <v>61</v>
      </c>
      <c r="C248" s="16" t="s">
        <v>226</v>
      </c>
      <c r="D248" s="2"/>
      <c r="E248" s="2"/>
    </row>
    <row r="249" spans="1:5" ht="14.25">
      <c r="A249" s="108" t="s">
        <v>250</v>
      </c>
      <c r="B249" s="15" t="s">
        <v>61</v>
      </c>
      <c r="C249" s="16" t="s">
        <v>203</v>
      </c>
      <c r="D249" s="2"/>
      <c r="E249" s="2"/>
    </row>
    <row r="250" spans="1:5" ht="14.25">
      <c r="A250" s="108" t="s">
        <v>251</v>
      </c>
      <c r="B250" s="15" t="s">
        <v>61</v>
      </c>
      <c r="C250" s="16" t="s">
        <v>221</v>
      </c>
      <c r="D250" s="2"/>
      <c r="E250" s="2"/>
    </row>
    <row r="251" spans="1:5" ht="14.25">
      <c r="A251" s="108" t="s">
        <v>252</v>
      </c>
      <c r="B251" s="15" t="s">
        <v>61</v>
      </c>
      <c r="C251" s="16" t="s">
        <v>225</v>
      </c>
      <c r="D251" s="2"/>
      <c r="E251" s="2"/>
    </row>
    <row r="252" spans="1:5" ht="14.25">
      <c r="A252" s="108" t="s">
        <v>253</v>
      </c>
      <c r="B252" s="15" t="s">
        <v>61</v>
      </c>
      <c r="C252" s="16" t="s">
        <v>211</v>
      </c>
      <c r="D252" s="2"/>
      <c r="E252" s="2"/>
    </row>
    <row r="253" spans="1:5" ht="14.25">
      <c r="A253" s="229" t="s">
        <v>263</v>
      </c>
      <c r="B253" s="230"/>
      <c r="C253" s="230"/>
      <c r="D253" s="230"/>
      <c r="E253" s="231"/>
    </row>
    <row r="254" spans="1:5" ht="14.25">
      <c r="A254" s="108" t="s">
        <v>254</v>
      </c>
      <c r="B254" s="15" t="s">
        <v>61</v>
      </c>
      <c r="C254" s="16" t="s">
        <v>264</v>
      </c>
      <c r="D254" s="2"/>
      <c r="E254" s="2"/>
    </row>
    <row r="255" spans="1:5" ht="14.25">
      <c r="A255" s="108" t="s">
        <v>255</v>
      </c>
      <c r="B255" s="15" t="s">
        <v>61</v>
      </c>
      <c r="C255" s="16" t="s">
        <v>208</v>
      </c>
      <c r="D255" s="2"/>
      <c r="E255" s="2"/>
    </row>
    <row r="256" spans="1:5" ht="14.25">
      <c r="A256" s="108" t="s">
        <v>256</v>
      </c>
      <c r="B256" s="15" t="s">
        <v>61</v>
      </c>
      <c r="C256" s="16" t="s">
        <v>265</v>
      </c>
      <c r="D256" s="2"/>
      <c r="E256" s="2"/>
    </row>
    <row r="257" spans="1:5" ht="14.25">
      <c r="A257" s="108" t="s">
        <v>257</v>
      </c>
      <c r="B257" s="15" t="s">
        <v>61</v>
      </c>
      <c r="C257" s="16" t="s">
        <v>266</v>
      </c>
      <c r="D257" s="2"/>
      <c r="E257" s="2"/>
    </row>
    <row r="258" spans="1:5" s="111" customFormat="1" ht="12.75">
      <c r="A258" s="113"/>
      <c r="B258" s="19"/>
      <c r="C258" s="19"/>
      <c r="D258" s="19"/>
      <c r="E258" s="114"/>
    </row>
    <row r="259" spans="1:5" ht="15">
      <c r="A259" s="238" t="s">
        <v>62</v>
      </c>
      <c r="B259" s="238"/>
      <c r="C259" s="238"/>
      <c r="D259" s="62">
        <f>SUM(D224,D226:D241,D243:D252,D254:D257)</f>
        <v>0</v>
      </c>
      <c r="E259" s="62">
        <f>SUM(E224,E226:E241,E243:E252,E254:E257)</f>
        <v>0</v>
      </c>
    </row>
    <row r="260" s="111" customFormat="1" ht="12.75"/>
    <row r="261" s="111" customFormat="1" ht="12.75"/>
    <row r="262" s="111" customFormat="1" ht="12.75"/>
    <row r="263" s="111" customFormat="1" ht="12.75"/>
  </sheetData>
  <sheetProtection password="C3D4" sheet="1" selectLockedCells="1"/>
  <mergeCells count="61">
    <mergeCell ref="A259:C259"/>
    <mergeCell ref="A216:C216"/>
    <mergeCell ref="A219:E219"/>
    <mergeCell ref="A221:C221"/>
    <mergeCell ref="D221:E221"/>
    <mergeCell ref="A223:C223"/>
    <mergeCell ref="A225:E225"/>
    <mergeCell ref="A242:E242"/>
    <mergeCell ref="A220:C220"/>
    <mergeCell ref="D220:E220"/>
    <mergeCell ref="A253:E253"/>
    <mergeCell ref="A180:C180"/>
    <mergeCell ref="A199:E199"/>
    <mergeCell ref="A210:E210"/>
    <mergeCell ref="A176:E176"/>
    <mergeCell ref="A177:C177"/>
    <mergeCell ref="D177:E177"/>
    <mergeCell ref="A178:C178"/>
    <mergeCell ref="D178:E178"/>
    <mergeCell ref="A182:E182"/>
    <mergeCell ref="A2:E2"/>
    <mergeCell ref="A137:C137"/>
    <mergeCell ref="A139:E139"/>
    <mergeCell ref="A156:E156"/>
    <mergeCell ref="A167:E167"/>
    <mergeCell ref="A92:C92"/>
    <mergeCell ref="D92:E92"/>
    <mergeCell ref="A94:C94"/>
    <mergeCell ref="A96:E96"/>
    <mergeCell ref="A113:E113"/>
    <mergeCell ref="A70:E70"/>
    <mergeCell ref="A81:E81"/>
    <mergeCell ref="A87:C87"/>
    <mergeCell ref="A90:E90"/>
    <mergeCell ref="A91:C91"/>
    <mergeCell ref="D91:E91"/>
    <mergeCell ref="A173:C173"/>
    <mergeCell ref="A124:E124"/>
    <mergeCell ref="A130:C130"/>
    <mergeCell ref="A133:E133"/>
    <mergeCell ref="A134:C134"/>
    <mergeCell ref="D134:E134"/>
    <mergeCell ref="A135:C135"/>
    <mergeCell ref="D135:E135"/>
    <mergeCell ref="A38:E38"/>
    <mergeCell ref="A51:C51"/>
    <mergeCell ref="A53:E53"/>
    <mergeCell ref="A47:E47"/>
    <mergeCell ref="A48:C48"/>
    <mergeCell ref="D48:E48"/>
    <mergeCell ref="A49:C49"/>
    <mergeCell ref="D49:E49"/>
    <mergeCell ref="A44:C44"/>
    <mergeCell ref="A10:E10"/>
    <mergeCell ref="A27:E27"/>
    <mergeCell ref="A4:E4"/>
    <mergeCell ref="A5:C5"/>
    <mergeCell ref="A6:C6"/>
    <mergeCell ref="D5:E5"/>
    <mergeCell ref="D6:E6"/>
    <mergeCell ref="A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&amp;C&amp;"Arial,Grassetto"Fondi pensione negoziali - Modulo integrativo per i dati di fine 2014</oddHeader>
    <oddFooter>&amp;CF - Dettaglio degli investimenti in titoli di Stato</oddFooter>
  </headerFooter>
  <rowBreaks count="5" manualBreakCount="5">
    <brk id="45" max="4" man="1"/>
    <brk id="88" max="4" man="1"/>
    <brk id="131" max="4" man="1"/>
    <brk id="174" max="4" man="1"/>
    <brk id="217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showGridLines="0" zoomScalePageLayoutView="0" workbookViewId="0" topLeftCell="A1">
      <selection activeCell="E6" sqref="E6"/>
    </sheetView>
  </sheetViews>
  <sheetFormatPr defaultColWidth="9.140625" defaultRowHeight="12.75"/>
  <cols>
    <col min="1" max="2" width="7.140625" style="117" customWidth="1"/>
    <col min="3" max="3" width="4.57421875" style="117" customWidth="1"/>
    <col min="4" max="4" width="29.140625" style="117" customWidth="1"/>
    <col min="5" max="8" width="15.7109375" style="117" customWidth="1"/>
    <col min="9" max="16384" width="9.140625" style="117" customWidth="1"/>
  </cols>
  <sheetData>
    <row r="2" spans="1:8" ht="24.75" customHeight="1">
      <c r="A2" s="228" t="s">
        <v>311</v>
      </c>
      <c r="B2" s="228"/>
      <c r="C2" s="228"/>
      <c r="D2" s="228"/>
      <c r="E2" s="228"/>
      <c r="F2" s="228"/>
      <c r="G2" s="228"/>
      <c r="H2" s="228"/>
    </row>
    <row r="3" spans="1:8" ht="15">
      <c r="A3" s="118"/>
      <c r="B3" s="118"/>
      <c r="C3" s="136"/>
      <c r="D3" s="136"/>
      <c r="E3" s="136"/>
      <c r="F3" s="136"/>
      <c r="G3" s="136"/>
      <c r="H3" s="136"/>
    </row>
    <row r="4" spans="1:8" ht="15.75" customHeight="1">
      <c r="A4" s="242" t="s">
        <v>294</v>
      </c>
      <c r="B4" s="243"/>
      <c r="C4" s="243"/>
      <c r="D4" s="243"/>
      <c r="E4" s="243"/>
      <c r="F4" s="243"/>
      <c r="G4" s="243"/>
      <c r="H4" s="247"/>
    </row>
    <row r="5" spans="1:8" ht="32.25" customHeight="1">
      <c r="A5" s="242" t="s">
        <v>267</v>
      </c>
      <c r="B5" s="243"/>
      <c r="C5" s="243"/>
      <c r="D5" s="243"/>
      <c r="E5" s="135" t="s">
        <v>295</v>
      </c>
      <c r="F5" s="135" t="s">
        <v>268</v>
      </c>
      <c r="G5" s="135" t="s">
        <v>293</v>
      </c>
      <c r="H5" s="135" t="s">
        <v>62</v>
      </c>
    </row>
    <row r="6" spans="1:8" ht="24.75" customHeight="1">
      <c r="A6" s="116" t="s">
        <v>279</v>
      </c>
      <c r="B6" s="116" t="s">
        <v>69</v>
      </c>
      <c r="C6" s="257" t="s">
        <v>269</v>
      </c>
      <c r="D6" s="257"/>
      <c r="E6" s="121"/>
      <c r="F6" s="121"/>
      <c r="G6" s="121"/>
      <c r="H6" s="138">
        <f>E6+F6+G6</f>
        <v>0</v>
      </c>
    </row>
    <row r="7" spans="1:8" ht="24.75" customHeight="1">
      <c r="A7" s="116" t="s">
        <v>280</v>
      </c>
      <c r="B7" s="116" t="s">
        <v>69</v>
      </c>
      <c r="C7" s="257" t="s">
        <v>270</v>
      </c>
      <c r="D7" s="257"/>
      <c r="E7" s="121"/>
      <c r="F7" s="121"/>
      <c r="G7" s="121"/>
      <c r="H7" s="138">
        <f>E7+F7+G7</f>
        <v>0</v>
      </c>
    </row>
    <row r="8" spans="1:8" ht="24.75" customHeight="1">
      <c r="A8" s="116" t="s">
        <v>281</v>
      </c>
      <c r="B8" s="116" t="s">
        <v>69</v>
      </c>
      <c r="C8" s="257" t="s">
        <v>271</v>
      </c>
      <c r="D8" s="257"/>
      <c r="E8" s="121"/>
      <c r="F8" s="121"/>
      <c r="G8" s="121"/>
      <c r="H8" s="138">
        <f>E8+F8+G8</f>
        <v>0</v>
      </c>
    </row>
    <row r="9" spans="1:8" ht="4.5" customHeight="1">
      <c r="A9" s="254"/>
      <c r="B9" s="255"/>
      <c r="C9" s="255"/>
      <c r="D9" s="255"/>
      <c r="E9" s="255"/>
      <c r="F9" s="255"/>
      <c r="G9" s="255"/>
      <c r="H9" s="256"/>
    </row>
    <row r="10" spans="1:8" ht="24.75" customHeight="1">
      <c r="A10" s="116" t="s">
        <v>282</v>
      </c>
      <c r="B10" s="116" t="s">
        <v>61</v>
      </c>
      <c r="C10" s="251" t="s">
        <v>272</v>
      </c>
      <c r="D10" s="252"/>
      <c r="E10" s="252"/>
      <c r="F10" s="252"/>
      <c r="G10" s="258"/>
      <c r="H10" s="120"/>
    </row>
    <row r="11" spans="1:8" ht="12.75">
      <c r="A11" s="248"/>
      <c r="B11" s="249"/>
      <c r="C11" s="249"/>
      <c r="D11" s="249"/>
      <c r="E11" s="249"/>
      <c r="F11" s="249"/>
      <c r="G11" s="249"/>
      <c r="H11" s="250"/>
    </row>
    <row r="12" spans="1:8" ht="15" customHeight="1">
      <c r="A12" s="242" t="s">
        <v>277</v>
      </c>
      <c r="B12" s="243"/>
      <c r="C12" s="243"/>
      <c r="D12" s="243"/>
      <c r="E12" s="243"/>
      <c r="F12" s="243"/>
      <c r="G12" s="243"/>
      <c r="H12" s="247"/>
    </row>
    <row r="13" spans="1:8" ht="32.25" customHeight="1">
      <c r="A13" s="242" t="s">
        <v>267</v>
      </c>
      <c r="B13" s="243"/>
      <c r="C13" s="243"/>
      <c r="D13" s="243"/>
      <c r="E13" s="135" t="s">
        <v>295</v>
      </c>
      <c r="F13" s="135" t="s">
        <v>268</v>
      </c>
      <c r="G13" s="135" t="s">
        <v>293</v>
      </c>
      <c r="H13" s="135" t="s">
        <v>62</v>
      </c>
    </row>
    <row r="14" spans="1:8" ht="24.75" customHeight="1">
      <c r="A14" s="116" t="s">
        <v>283</v>
      </c>
      <c r="B14" s="116" t="s">
        <v>69</v>
      </c>
      <c r="C14" s="257" t="s">
        <v>269</v>
      </c>
      <c r="D14" s="257"/>
      <c r="E14" s="121"/>
      <c r="F14" s="121"/>
      <c r="G14" s="121"/>
      <c r="H14" s="138">
        <f>E14+F14+G14</f>
        <v>0</v>
      </c>
    </row>
    <row r="15" spans="1:8" ht="24.75" customHeight="1">
      <c r="A15" s="116" t="s">
        <v>284</v>
      </c>
      <c r="B15" s="116" t="s">
        <v>69</v>
      </c>
      <c r="C15" s="257" t="s">
        <v>271</v>
      </c>
      <c r="D15" s="257"/>
      <c r="E15" s="121"/>
      <c r="F15" s="121"/>
      <c r="G15" s="121"/>
      <c r="H15" s="138">
        <f>E15+F15+G15</f>
        <v>0</v>
      </c>
    </row>
    <row r="16" spans="1:8" ht="4.5" customHeight="1">
      <c r="A16" s="254"/>
      <c r="B16" s="255"/>
      <c r="C16" s="255"/>
      <c r="D16" s="255"/>
      <c r="E16" s="255"/>
      <c r="F16" s="255"/>
      <c r="G16" s="255"/>
      <c r="H16" s="256"/>
    </row>
    <row r="17" spans="1:8" ht="24.75" customHeight="1">
      <c r="A17" s="116" t="s">
        <v>285</v>
      </c>
      <c r="B17" s="116" t="s">
        <v>61</v>
      </c>
      <c r="C17" s="251" t="s">
        <v>272</v>
      </c>
      <c r="D17" s="252"/>
      <c r="E17" s="252"/>
      <c r="F17" s="252"/>
      <c r="G17" s="258"/>
      <c r="H17" s="120"/>
    </row>
    <row r="18" spans="1:8" ht="15" customHeight="1">
      <c r="A18" s="248"/>
      <c r="B18" s="249"/>
      <c r="C18" s="249"/>
      <c r="D18" s="249"/>
      <c r="E18" s="249"/>
      <c r="F18" s="249"/>
      <c r="G18" s="249"/>
      <c r="H18" s="250"/>
    </row>
    <row r="19" spans="1:8" ht="15" customHeight="1">
      <c r="A19" s="242" t="s">
        <v>278</v>
      </c>
      <c r="B19" s="243"/>
      <c r="C19" s="243"/>
      <c r="D19" s="243"/>
      <c r="E19" s="243"/>
      <c r="F19" s="243"/>
      <c r="G19" s="243"/>
      <c r="H19" s="247"/>
    </row>
    <row r="20" spans="1:8" ht="32.25" customHeight="1">
      <c r="A20" s="242" t="s">
        <v>273</v>
      </c>
      <c r="B20" s="243"/>
      <c r="C20" s="243"/>
      <c r="D20" s="243"/>
      <c r="E20" s="135" t="s">
        <v>295</v>
      </c>
      <c r="F20" s="135" t="s">
        <v>268</v>
      </c>
      <c r="G20" s="135" t="s">
        <v>293</v>
      </c>
      <c r="H20" s="135" t="s">
        <v>62</v>
      </c>
    </row>
    <row r="21" spans="1:8" ht="24.75" customHeight="1">
      <c r="A21" s="116" t="s">
        <v>286</v>
      </c>
      <c r="B21" s="116" t="s">
        <v>69</v>
      </c>
      <c r="C21" s="257" t="s">
        <v>274</v>
      </c>
      <c r="D21" s="257"/>
      <c r="E21" s="121"/>
      <c r="F21" s="121"/>
      <c r="G21" s="121"/>
      <c r="H21" s="138">
        <f>E21+F21+G21</f>
        <v>0</v>
      </c>
    </row>
    <row r="22" spans="1:8" ht="24.75" customHeight="1">
      <c r="A22" s="116" t="s">
        <v>287</v>
      </c>
      <c r="B22" s="116" t="s">
        <v>69</v>
      </c>
      <c r="C22" s="259" t="s">
        <v>312</v>
      </c>
      <c r="D22" s="257"/>
      <c r="E22" s="121"/>
      <c r="F22" s="121"/>
      <c r="G22" s="121"/>
      <c r="H22" s="138">
        <f>E22+F22+G22</f>
        <v>0</v>
      </c>
    </row>
    <row r="23" spans="1:8" ht="15" customHeight="1">
      <c r="A23" s="248"/>
      <c r="B23" s="249"/>
      <c r="C23" s="249"/>
      <c r="D23" s="249"/>
      <c r="E23" s="249"/>
      <c r="F23" s="249"/>
      <c r="G23" s="249"/>
      <c r="H23" s="250"/>
    </row>
    <row r="24" spans="1:8" ht="33.75" customHeight="1">
      <c r="A24" s="251" t="s">
        <v>296</v>
      </c>
      <c r="B24" s="252"/>
      <c r="C24" s="252"/>
      <c r="D24" s="252"/>
      <c r="E24" s="252"/>
      <c r="F24" s="252"/>
      <c r="G24" s="252"/>
      <c r="H24" s="253"/>
    </row>
    <row r="25" spans="1:8" ht="24" customHeight="1">
      <c r="A25" s="116" t="s">
        <v>288</v>
      </c>
      <c r="B25" s="116" t="s">
        <v>61</v>
      </c>
      <c r="C25" s="119"/>
      <c r="D25" s="244" t="s">
        <v>275</v>
      </c>
      <c r="E25" s="245"/>
      <c r="F25" s="245"/>
      <c r="G25" s="245"/>
      <c r="H25" s="246"/>
    </row>
    <row r="26" spans="1:8" ht="4.5" customHeight="1">
      <c r="A26" s="254" t="s">
        <v>290</v>
      </c>
      <c r="B26" s="255"/>
      <c r="C26" s="255"/>
      <c r="D26" s="255"/>
      <c r="E26" s="255"/>
      <c r="F26" s="255"/>
      <c r="G26" s="255"/>
      <c r="H26" s="256"/>
    </row>
    <row r="27" spans="1:8" ht="24" customHeight="1">
      <c r="A27" s="116" t="s">
        <v>289</v>
      </c>
      <c r="B27" s="116" t="s">
        <v>61</v>
      </c>
      <c r="C27" s="119"/>
      <c r="D27" s="244" t="s">
        <v>276</v>
      </c>
      <c r="E27" s="245"/>
      <c r="F27" s="245"/>
      <c r="G27" s="245"/>
      <c r="H27" s="246"/>
    </row>
    <row r="29" spans="1:8" ht="15">
      <c r="A29" s="260" t="s">
        <v>322</v>
      </c>
      <c r="B29" s="261"/>
      <c r="C29" s="261"/>
      <c r="D29" s="261"/>
      <c r="E29" s="261"/>
      <c r="F29" s="261"/>
      <c r="G29" s="261"/>
      <c r="H29" s="262"/>
    </row>
    <row r="30" spans="1:8" ht="24.75" customHeight="1">
      <c r="A30" s="123" t="s">
        <v>313</v>
      </c>
      <c r="B30" s="123" t="s">
        <v>69</v>
      </c>
      <c r="C30" s="240" t="s">
        <v>303</v>
      </c>
      <c r="D30" s="241"/>
      <c r="E30" s="241"/>
      <c r="F30" s="241"/>
      <c r="G30" s="241"/>
      <c r="H30" s="122"/>
    </row>
    <row r="31" spans="1:8" ht="24.75" customHeight="1">
      <c r="A31" s="123" t="s">
        <v>314</v>
      </c>
      <c r="B31" s="123" t="s">
        <v>69</v>
      </c>
      <c r="C31" s="240" t="s">
        <v>304</v>
      </c>
      <c r="D31" s="241"/>
      <c r="E31" s="241"/>
      <c r="F31" s="241"/>
      <c r="G31" s="241"/>
      <c r="H31" s="122"/>
    </row>
    <row r="32" spans="1:8" ht="24.75" customHeight="1">
      <c r="A32" s="123" t="s">
        <v>315</v>
      </c>
      <c r="B32" s="123" t="s">
        <v>69</v>
      </c>
      <c r="C32" s="240" t="s">
        <v>346</v>
      </c>
      <c r="D32" s="241"/>
      <c r="E32" s="241"/>
      <c r="F32" s="241"/>
      <c r="G32" s="241"/>
      <c r="H32" s="122"/>
    </row>
    <row r="33" spans="1:8" ht="24.75" customHeight="1">
      <c r="A33" s="123" t="s">
        <v>316</v>
      </c>
      <c r="B33" s="123" t="s">
        <v>69</v>
      </c>
      <c r="C33" s="240" t="s">
        <v>347</v>
      </c>
      <c r="D33" s="241"/>
      <c r="E33" s="241"/>
      <c r="F33" s="241"/>
      <c r="G33" s="241"/>
      <c r="H33" s="122"/>
    </row>
    <row r="34" spans="1:8" ht="24.75" customHeight="1">
      <c r="A34" s="123" t="s">
        <v>317</v>
      </c>
      <c r="B34" s="123" t="s">
        <v>69</v>
      </c>
      <c r="C34" s="240" t="s">
        <v>305</v>
      </c>
      <c r="D34" s="241"/>
      <c r="E34" s="241"/>
      <c r="F34" s="241"/>
      <c r="G34" s="241"/>
      <c r="H34" s="122"/>
    </row>
    <row r="35" spans="1:8" ht="24.75" customHeight="1">
      <c r="A35" s="123" t="s">
        <v>318</v>
      </c>
      <c r="B35" s="123" t="s">
        <v>69</v>
      </c>
      <c r="C35" s="240" t="s">
        <v>306</v>
      </c>
      <c r="D35" s="241"/>
      <c r="E35" s="241"/>
      <c r="F35" s="241"/>
      <c r="G35" s="241"/>
      <c r="H35" s="122"/>
    </row>
    <row r="36" spans="1:8" ht="24.75" customHeight="1">
      <c r="A36" s="123" t="s">
        <v>319</v>
      </c>
      <c r="B36" s="123" t="s">
        <v>69</v>
      </c>
      <c r="C36" s="240" t="s">
        <v>307</v>
      </c>
      <c r="D36" s="241"/>
      <c r="E36" s="241"/>
      <c r="F36" s="241"/>
      <c r="G36" s="241"/>
      <c r="H36" s="122"/>
    </row>
    <row r="37" spans="1:8" ht="24.75" customHeight="1">
      <c r="A37" s="123" t="s">
        <v>320</v>
      </c>
      <c r="B37" s="123" t="s">
        <v>69</v>
      </c>
      <c r="C37" s="240" t="s">
        <v>308</v>
      </c>
      <c r="D37" s="241"/>
      <c r="E37" s="241"/>
      <c r="F37" s="241"/>
      <c r="G37" s="241"/>
      <c r="H37" s="122"/>
    </row>
    <row r="38" spans="1:8" ht="24.75" customHeight="1">
      <c r="A38" s="123" t="s">
        <v>321</v>
      </c>
      <c r="B38" s="123" t="s">
        <v>69</v>
      </c>
      <c r="C38" s="240" t="s">
        <v>309</v>
      </c>
      <c r="D38" s="241"/>
      <c r="E38" s="241"/>
      <c r="F38" s="241"/>
      <c r="G38" s="241"/>
      <c r="H38" s="122"/>
    </row>
    <row r="39" spans="1:8" ht="24.75" customHeight="1">
      <c r="A39" s="123" t="s">
        <v>324</v>
      </c>
      <c r="B39" s="123" t="s">
        <v>69</v>
      </c>
      <c r="C39" s="240" t="s">
        <v>310</v>
      </c>
      <c r="D39" s="241"/>
      <c r="E39" s="241"/>
      <c r="F39" s="241"/>
      <c r="G39" s="241"/>
      <c r="H39" s="122"/>
    </row>
    <row r="41" spans="1:8" ht="15">
      <c r="A41" s="260" t="s">
        <v>323</v>
      </c>
      <c r="B41" s="261"/>
      <c r="C41" s="261"/>
      <c r="D41" s="261"/>
      <c r="E41" s="261"/>
      <c r="F41" s="261"/>
      <c r="G41" s="261"/>
      <c r="H41" s="262"/>
    </row>
    <row r="42" spans="1:8" ht="24.75" customHeight="1">
      <c r="A42" s="123" t="s">
        <v>325</v>
      </c>
      <c r="B42" s="123" t="s">
        <v>69</v>
      </c>
      <c r="C42" s="240" t="s">
        <v>326</v>
      </c>
      <c r="D42" s="241"/>
      <c r="E42" s="241"/>
      <c r="F42" s="241"/>
      <c r="G42" s="241"/>
      <c r="H42" s="122"/>
    </row>
    <row r="43" spans="1:8" ht="24.75" customHeight="1">
      <c r="A43" s="123" t="s">
        <v>345</v>
      </c>
      <c r="B43" s="123" t="s">
        <v>69</v>
      </c>
      <c r="C43" s="240" t="s">
        <v>327</v>
      </c>
      <c r="D43" s="241"/>
      <c r="E43" s="241"/>
      <c r="F43" s="241"/>
      <c r="G43" s="241"/>
      <c r="H43" s="122"/>
    </row>
  </sheetData>
  <sheetProtection password="C3D4" sheet="1" selectLockedCells="1"/>
  <mergeCells count="39">
    <mergeCell ref="C38:G38"/>
    <mergeCell ref="C39:G39"/>
    <mergeCell ref="A29:H29"/>
    <mergeCell ref="A41:H41"/>
    <mergeCell ref="C42:G42"/>
    <mergeCell ref="C43:G43"/>
    <mergeCell ref="C33:G33"/>
    <mergeCell ref="C34:G34"/>
    <mergeCell ref="C35:G35"/>
    <mergeCell ref="C36:G36"/>
    <mergeCell ref="C37:G37"/>
    <mergeCell ref="C6:D6"/>
    <mergeCell ref="C7:D7"/>
    <mergeCell ref="C17:G17"/>
    <mergeCell ref="C10:G10"/>
    <mergeCell ref="C14:D14"/>
    <mergeCell ref="A12:H12"/>
    <mergeCell ref="C8:D8"/>
    <mergeCell ref="C22:D22"/>
    <mergeCell ref="C21:D21"/>
    <mergeCell ref="C31:G31"/>
    <mergeCell ref="C15:D15"/>
    <mergeCell ref="A18:H18"/>
    <mergeCell ref="A2:H2"/>
    <mergeCell ref="A4:H4"/>
    <mergeCell ref="A5:D5"/>
    <mergeCell ref="A9:H9"/>
    <mergeCell ref="A11:H11"/>
    <mergeCell ref="A16:H16"/>
    <mergeCell ref="C32:G32"/>
    <mergeCell ref="A13:D13"/>
    <mergeCell ref="D27:H27"/>
    <mergeCell ref="A19:H19"/>
    <mergeCell ref="A20:D20"/>
    <mergeCell ref="A23:H23"/>
    <mergeCell ref="A24:H24"/>
    <mergeCell ref="A26:H26"/>
    <mergeCell ref="D25:H25"/>
    <mergeCell ref="C30:G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  <headerFooter>
    <oddHeader>&amp;C&amp;"Arial,Grassetto"Fondi pensione negoziali - Modulo integrativo per i dati di fine 2014</oddHeader>
    <oddFooter>&amp;CG - Informazioni sugli oneri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125"/>
  <sheetViews>
    <sheetView showGridLines="0" zoomScalePageLayoutView="0" workbookViewId="0" topLeftCell="A1">
      <selection activeCell="D123" sqref="D123"/>
    </sheetView>
  </sheetViews>
  <sheetFormatPr defaultColWidth="9.140625" defaultRowHeight="12.75"/>
  <cols>
    <col min="1" max="2" width="7.140625" style="14" customWidth="1"/>
    <col min="3" max="3" width="19.7109375" style="14" customWidth="1"/>
    <col min="4" max="4" width="46.28125" style="14" customWidth="1"/>
    <col min="5" max="5" width="15.7109375" style="14" customWidth="1"/>
    <col min="6" max="6" width="19.7109375" style="14" customWidth="1"/>
    <col min="7" max="16384" width="9.140625" style="14" customWidth="1"/>
  </cols>
  <sheetData>
    <row r="2" spans="1:6" ht="24.75" customHeight="1">
      <c r="A2" s="274" t="s">
        <v>334</v>
      </c>
      <c r="B2" s="274"/>
      <c r="C2" s="274"/>
      <c r="D2" s="274"/>
      <c r="E2" s="274"/>
      <c r="F2" s="274"/>
    </row>
    <row r="3" ht="5.25" customHeight="1"/>
    <row r="4" spans="1:6" ht="15">
      <c r="A4" s="219" t="s">
        <v>162</v>
      </c>
      <c r="B4" s="220"/>
      <c r="C4" s="220"/>
      <c r="D4" s="220"/>
      <c r="E4" s="269"/>
      <c r="F4" s="270"/>
    </row>
    <row r="5" spans="1:6" ht="24.75" customHeight="1">
      <c r="A5" s="271" t="s">
        <v>55</v>
      </c>
      <c r="B5" s="264"/>
      <c r="C5" s="264"/>
      <c r="D5" s="265"/>
      <c r="E5" s="272">
        <f>CONCATENATE('E - Iscritti per comparto'!D5)</f>
      </c>
      <c r="F5" s="273"/>
    </row>
    <row r="6" spans="1:6" ht="3.75" customHeight="1">
      <c r="A6" s="152"/>
      <c r="B6" s="124"/>
      <c r="C6" s="125"/>
      <c r="D6" s="126"/>
      <c r="E6" s="126"/>
      <c r="F6" s="153"/>
    </row>
    <row r="7" spans="1:6" ht="24.75" customHeight="1">
      <c r="A7" s="271" t="s">
        <v>15</v>
      </c>
      <c r="B7" s="264"/>
      <c r="C7" s="264"/>
      <c r="D7" s="265"/>
      <c r="E7" s="272">
        <f>CONCATENATE('E - Iscritti per comparto'!D6)</f>
      </c>
      <c r="F7" s="273"/>
    </row>
    <row r="8" spans="1:6" ht="12.75">
      <c r="A8" s="154"/>
      <c r="B8" s="20"/>
      <c r="C8" s="20"/>
      <c r="D8" s="20"/>
      <c r="E8" s="20"/>
      <c r="F8" s="109"/>
    </row>
    <row r="9" spans="1:6" ht="15" customHeight="1">
      <c r="A9" s="127" t="s">
        <v>335</v>
      </c>
      <c r="B9" s="127" t="s">
        <v>69</v>
      </c>
      <c r="C9" s="263" t="s">
        <v>328</v>
      </c>
      <c r="D9" s="264"/>
      <c r="E9" s="265"/>
      <c r="F9" s="155"/>
    </row>
    <row r="10" spans="1:6" ht="15" customHeight="1">
      <c r="A10" s="127" t="s">
        <v>336</v>
      </c>
      <c r="B10" s="127" t="s">
        <v>61</v>
      </c>
      <c r="C10" s="263" t="s">
        <v>329</v>
      </c>
      <c r="D10" s="264"/>
      <c r="E10" s="265"/>
      <c r="F10" s="155"/>
    </row>
    <row r="11" spans="1:6" ht="15" customHeight="1">
      <c r="A11" s="127" t="s">
        <v>337</v>
      </c>
      <c r="B11" s="127" t="s">
        <v>61</v>
      </c>
      <c r="C11" s="263" t="s">
        <v>330</v>
      </c>
      <c r="D11" s="264"/>
      <c r="E11" s="265"/>
      <c r="F11" s="156"/>
    </row>
    <row r="12" spans="1:6" ht="15" customHeight="1">
      <c r="A12" s="127" t="s">
        <v>338</v>
      </c>
      <c r="B12" s="127" t="s">
        <v>61</v>
      </c>
      <c r="C12" s="266" t="s">
        <v>331</v>
      </c>
      <c r="D12" s="267"/>
      <c r="E12" s="268"/>
      <c r="F12" s="156"/>
    </row>
    <row r="13" spans="1:7" ht="15" customHeight="1">
      <c r="A13" s="127" t="s">
        <v>339</v>
      </c>
      <c r="B13" s="127" t="s">
        <v>61</v>
      </c>
      <c r="C13" s="263" t="s">
        <v>332</v>
      </c>
      <c r="D13" s="264"/>
      <c r="E13" s="265"/>
      <c r="F13" s="157"/>
      <c r="G13" s="128"/>
    </row>
    <row r="14" spans="1:6" ht="12.75">
      <c r="A14" s="154"/>
      <c r="B14" s="20"/>
      <c r="C14" s="20"/>
      <c r="D14" s="20"/>
      <c r="E14" s="20"/>
      <c r="F14" s="109"/>
    </row>
    <row r="15" spans="1:7" ht="27">
      <c r="A15" s="158"/>
      <c r="B15" s="129"/>
      <c r="C15" s="17" t="s">
        <v>301</v>
      </c>
      <c r="D15" s="17" t="s">
        <v>302</v>
      </c>
      <c r="E15" s="137" t="s">
        <v>349</v>
      </c>
      <c r="F15" s="159" t="s">
        <v>333</v>
      </c>
      <c r="G15" s="20"/>
    </row>
    <row r="16" spans="1:7" ht="15" customHeight="1">
      <c r="A16" s="127" t="s">
        <v>340</v>
      </c>
      <c r="B16" s="127" t="s">
        <v>61</v>
      </c>
      <c r="C16" s="130"/>
      <c r="D16" s="131"/>
      <c r="E16" s="132"/>
      <c r="F16" s="160"/>
      <c r="G16" s="133">
        <f>IF(AND(E16&lt;&gt;"T",E16&lt;&gt;"O",E16&lt;&gt;""),"ERRORE: La tipologia può essere solo o 'T' o 'O'","")</f>
      </c>
    </row>
    <row r="17" spans="1:7" ht="15" customHeight="1">
      <c r="A17" s="127" t="s">
        <v>341</v>
      </c>
      <c r="B17" s="127" t="s">
        <v>61</v>
      </c>
      <c r="C17" s="130"/>
      <c r="D17" s="131"/>
      <c r="E17" s="132"/>
      <c r="F17" s="160"/>
      <c r="G17" s="133">
        <f>IF(AND(E17&lt;&gt;"T",E17&lt;&gt;"O",E17&lt;&gt;""),"ERRORE: La tipologia può essere solo o 'T' o 'O'","")</f>
      </c>
    </row>
    <row r="18" spans="1:7" ht="15" customHeight="1">
      <c r="A18" s="127" t="s">
        <v>342</v>
      </c>
      <c r="B18" s="127" t="s">
        <v>61</v>
      </c>
      <c r="C18" s="130"/>
      <c r="D18" s="131"/>
      <c r="E18" s="134"/>
      <c r="F18" s="160"/>
      <c r="G18" s="133">
        <f>IF(AND(E18&lt;&gt;"T",E18&lt;&gt;"O",E18&lt;&gt;""),"ERRORE: La tipologia può essere solo o 'T' o 'O'","")</f>
      </c>
    </row>
    <row r="19" spans="1:7" ht="15" customHeight="1">
      <c r="A19" s="127" t="s">
        <v>343</v>
      </c>
      <c r="B19" s="127" t="s">
        <v>61</v>
      </c>
      <c r="C19" s="130"/>
      <c r="D19" s="131"/>
      <c r="E19" s="134"/>
      <c r="F19" s="160"/>
      <c r="G19" s="133">
        <f>IF(AND(E19&lt;&gt;"T",E19&lt;&gt;"O",E19&lt;&gt;""),"ERRORE: La tipologia può essere solo o 'T' o 'O'","")</f>
      </c>
    </row>
    <row r="20" spans="1:7" ht="15" customHeight="1">
      <c r="A20" s="127" t="s">
        <v>344</v>
      </c>
      <c r="B20" s="127" t="s">
        <v>61</v>
      </c>
      <c r="C20" s="130"/>
      <c r="D20" s="131"/>
      <c r="E20" s="134"/>
      <c r="F20" s="160"/>
      <c r="G20" s="133">
        <f>IF(AND(E20&lt;&gt;"T",E20&lt;&gt;"O",E20&lt;&gt;""),"ERRORE: La tipologia può essere solo o 'T' o 'O'","")</f>
      </c>
    </row>
    <row r="25" spans="1:6" ht="15">
      <c r="A25" s="219" t="s">
        <v>163</v>
      </c>
      <c r="B25" s="220"/>
      <c r="C25" s="220"/>
      <c r="D25" s="220"/>
      <c r="E25" s="269"/>
      <c r="F25" s="270"/>
    </row>
    <row r="26" spans="1:6" ht="24.75" customHeight="1">
      <c r="A26" s="271" t="s">
        <v>55</v>
      </c>
      <c r="B26" s="264"/>
      <c r="C26" s="264"/>
      <c r="D26" s="265"/>
      <c r="E26" s="272">
        <f>CONCATENATE('E - Iscritti per comparto'!D29)</f>
      </c>
      <c r="F26" s="273"/>
    </row>
    <row r="27" spans="1:6" ht="3.75" customHeight="1">
      <c r="A27" s="152"/>
      <c r="B27" s="124"/>
      <c r="C27" s="125"/>
      <c r="D27" s="126"/>
      <c r="E27" s="126"/>
      <c r="F27" s="153"/>
    </row>
    <row r="28" spans="1:6" ht="24.75" customHeight="1">
      <c r="A28" s="271" t="s">
        <v>15</v>
      </c>
      <c r="B28" s="264"/>
      <c r="C28" s="264"/>
      <c r="D28" s="265"/>
      <c r="E28" s="272">
        <f>CONCATENATE('E - Iscritti per comparto'!D30)</f>
      </c>
      <c r="F28" s="273"/>
    </row>
    <row r="29" spans="1:6" ht="12.75">
      <c r="A29" s="154"/>
      <c r="B29" s="20"/>
      <c r="C29" s="20"/>
      <c r="D29" s="20"/>
      <c r="E29" s="20"/>
      <c r="F29" s="109"/>
    </row>
    <row r="30" spans="1:6" ht="15" customHeight="1">
      <c r="A30" s="127" t="s">
        <v>335</v>
      </c>
      <c r="B30" s="127" t="s">
        <v>69</v>
      </c>
      <c r="C30" s="263" t="s">
        <v>328</v>
      </c>
      <c r="D30" s="264"/>
      <c r="E30" s="265"/>
      <c r="F30" s="155"/>
    </row>
    <row r="31" spans="1:6" ht="15" customHeight="1">
      <c r="A31" s="127" t="s">
        <v>336</v>
      </c>
      <c r="B31" s="127" t="s">
        <v>61</v>
      </c>
      <c r="C31" s="263" t="s">
        <v>329</v>
      </c>
      <c r="D31" s="264"/>
      <c r="E31" s="265"/>
      <c r="F31" s="155"/>
    </row>
    <row r="32" spans="1:6" ht="15" customHeight="1">
      <c r="A32" s="127" t="s">
        <v>337</v>
      </c>
      <c r="B32" s="127" t="s">
        <v>61</v>
      </c>
      <c r="C32" s="263" t="s">
        <v>330</v>
      </c>
      <c r="D32" s="264"/>
      <c r="E32" s="265"/>
      <c r="F32" s="156"/>
    </row>
    <row r="33" spans="1:6" ht="15" customHeight="1">
      <c r="A33" s="127" t="s">
        <v>338</v>
      </c>
      <c r="B33" s="127" t="s">
        <v>61</v>
      </c>
      <c r="C33" s="266" t="s">
        <v>331</v>
      </c>
      <c r="D33" s="267"/>
      <c r="E33" s="268"/>
      <c r="F33" s="156"/>
    </row>
    <row r="34" spans="1:7" ht="15" customHeight="1">
      <c r="A34" s="127" t="s">
        <v>339</v>
      </c>
      <c r="B34" s="127" t="s">
        <v>61</v>
      </c>
      <c r="C34" s="263" t="s">
        <v>332</v>
      </c>
      <c r="D34" s="264"/>
      <c r="E34" s="265"/>
      <c r="F34" s="157"/>
      <c r="G34" s="128"/>
    </row>
    <row r="35" spans="1:6" ht="12.75">
      <c r="A35" s="154"/>
      <c r="B35" s="20"/>
      <c r="C35" s="20"/>
      <c r="D35" s="20"/>
      <c r="E35" s="20"/>
      <c r="F35" s="109"/>
    </row>
    <row r="36" spans="1:7" ht="27">
      <c r="A36" s="158"/>
      <c r="B36" s="129"/>
      <c r="C36" s="17" t="s">
        <v>301</v>
      </c>
      <c r="D36" s="17" t="s">
        <v>302</v>
      </c>
      <c r="E36" s="137" t="s">
        <v>349</v>
      </c>
      <c r="F36" s="159" t="s">
        <v>333</v>
      </c>
      <c r="G36" s="20"/>
    </row>
    <row r="37" spans="1:7" ht="15" customHeight="1">
      <c r="A37" s="127" t="s">
        <v>340</v>
      </c>
      <c r="B37" s="127" t="s">
        <v>61</v>
      </c>
      <c r="C37" s="130"/>
      <c r="D37" s="131"/>
      <c r="E37" s="132"/>
      <c r="F37" s="160"/>
      <c r="G37" s="133">
        <f>IF(AND(E37&lt;&gt;"T",E37&lt;&gt;"O",E37&lt;&gt;""),"ERRORE: La tipologia può essere solo o 'T' o 'O'","")</f>
      </c>
    </row>
    <row r="38" spans="1:7" ht="15" customHeight="1">
      <c r="A38" s="127" t="s">
        <v>341</v>
      </c>
      <c r="B38" s="127" t="s">
        <v>61</v>
      </c>
      <c r="C38" s="130"/>
      <c r="D38" s="131"/>
      <c r="E38" s="132"/>
      <c r="F38" s="160"/>
      <c r="G38" s="133">
        <f>IF(AND(E38&lt;&gt;"T",E38&lt;&gt;"O",E38&lt;&gt;""),"ERRORE: La tipologia può essere solo o 'T' o 'O'","")</f>
      </c>
    </row>
    <row r="39" spans="1:7" ht="15" customHeight="1">
      <c r="A39" s="127" t="s">
        <v>342</v>
      </c>
      <c r="B39" s="127" t="s">
        <v>61</v>
      </c>
      <c r="C39" s="130"/>
      <c r="D39" s="131"/>
      <c r="E39" s="134"/>
      <c r="F39" s="160"/>
      <c r="G39" s="133">
        <f>IF(AND(E39&lt;&gt;"T",E39&lt;&gt;"O",E39&lt;&gt;""),"ERRORE: La tipologia può essere solo o 'T' o 'O'","")</f>
      </c>
    </row>
    <row r="40" spans="1:7" ht="15" customHeight="1">
      <c r="A40" s="127" t="s">
        <v>343</v>
      </c>
      <c r="B40" s="127" t="s">
        <v>61</v>
      </c>
      <c r="C40" s="130"/>
      <c r="D40" s="131"/>
      <c r="E40" s="134"/>
      <c r="F40" s="160"/>
      <c r="G40" s="133">
        <f>IF(AND(E40&lt;&gt;"T",E40&lt;&gt;"O",E40&lt;&gt;""),"ERRORE: La tipologia può essere solo o 'T' o 'O'","")</f>
      </c>
    </row>
    <row r="41" spans="1:7" ht="15" customHeight="1">
      <c r="A41" s="127" t="s">
        <v>344</v>
      </c>
      <c r="B41" s="127" t="s">
        <v>61</v>
      </c>
      <c r="C41" s="130"/>
      <c r="D41" s="131"/>
      <c r="E41" s="134"/>
      <c r="F41" s="160"/>
      <c r="G41" s="133">
        <f>IF(AND(E41&lt;&gt;"T",E41&lt;&gt;"O",E41&lt;&gt;""),"ERRORE: La tipologia può essere solo o 'T' o 'O'","")</f>
      </c>
    </row>
    <row r="46" spans="1:6" ht="15">
      <c r="A46" s="219" t="s">
        <v>164</v>
      </c>
      <c r="B46" s="220"/>
      <c r="C46" s="220"/>
      <c r="D46" s="220"/>
      <c r="E46" s="269"/>
      <c r="F46" s="270"/>
    </row>
    <row r="47" spans="1:6" ht="24.75" customHeight="1">
      <c r="A47" s="271" t="s">
        <v>55</v>
      </c>
      <c r="B47" s="264"/>
      <c r="C47" s="264"/>
      <c r="D47" s="265"/>
      <c r="E47" s="272">
        <f>CONCATENATE('E - Iscritti per comparto'!D53)</f>
      </c>
      <c r="F47" s="273"/>
    </row>
    <row r="48" spans="1:6" ht="3.75" customHeight="1">
      <c r="A48" s="152"/>
      <c r="B48" s="124"/>
      <c r="C48" s="125"/>
      <c r="D48" s="126"/>
      <c r="E48" s="126"/>
      <c r="F48" s="153"/>
    </row>
    <row r="49" spans="1:6" ht="24.75" customHeight="1">
      <c r="A49" s="271" t="s">
        <v>15</v>
      </c>
      <c r="B49" s="264"/>
      <c r="C49" s="264"/>
      <c r="D49" s="265"/>
      <c r="E49" s="272">
        <f>CONCATENATE('E - Iscritti per comparto'!D54)</f>
      </c>
      <c r="F49" s="273"/>
    </row>
    <row r="50" spans="1:6" ht="12.75">
      <c r="A50" s="154"/>
      <c r="B50" s="20"/>
      <c r="C50" s="20"/>
      <c r="D50" s="20"/>
      <c r="E50" s="20"/>
      <c r="F50" s="109"/>
    </row>
    <row r="51" spans="1:6" ht="15" customHeight="1">
      <c r="A51" s="127" t="s">
        <v>335</v>
      </c>
      <c r="B51" s="127" t="s">
        <v>69</v>
      </c>
      <c r="C51" s="263" t="s">
        <v>328</v>
      </c>
      <c r="D51" s="264"/>
      <c r="E51" s="265"/>
      <c r="F51" s="155"/>
    </row>
    <row r="52" spans="1:6" ht="15" customHeight="1">
      <c r="A52" s="127" t="s">
        <v>336</v>
      </c>
      <c r="B52" s="127" t="s">
        <v>61</v>
      </c>
      <c r="C52" s="263" t="s">
        <v>329</v>
      </c>
      <c r="D52" s="264"/>
      <c r="E52" s="265"/>
      <c r="F52" s="155"/>
    </row>
    <row r="53" spans="1:6" ht="15" customHeight="1">
      <c r="A53" s="127" t="s">
        <v>337</v>
      </c>
      <c r="B53" s="127" t="s">
        <v>61</v>
      </c>
      <c r="C53" s="263" t="s">
        <v>330</v>
      </c>
      <c r="D53" s="264"/>
      <c r="E53" s="265"/>
      <c r="F53" s="156"/>
    </row>
    <row r="54" spans="1:6" ht="15" customHeight="1">
      <c r="A54" s="127" t="s">
        <v>338</v>
      </c>
      <c r="B54" s="127" t="s">
        <v>61</v>
      </c>
      <c r="C54" s="266" t="s">
        <v>331</v>
      </c>
      <c r="D54" s="267"/>
      <c r="E54" s="268"/>
      <c r="F54" s="156"/>
    </row>
    <row r="55" spans="1:7" ht="15" customHeight="1">
      <c r="A55" s="127" t="s">
        <v>339</v>
      </c>
      <c r="B55" s="127" t="s">
        <v>61</v>
      </c>
      <c r="C55" s="263" t="s">
        <v>332</v>
      </c>
      <c r="D55" s="264"/>
      <c r="E55" s="265"/>
      <c r="F55" s="157"/>
      <c r="G55" s="128"/>
    </row>
    <row r="56" spans="1:6" ht="12.75">
      <c r="A56" s="154"/>
      <c r="B56" s="20"/>
      <c r="C56" s="20"/>
      <c r="D56" s="20"/>
      <c r="E56" s="20"/>
      <c r="F56" s="109"/>
    </row>
    <row r="57" spans="1:7" ht="27">
      <c r="A57" s="158"/>
      <c r="B57" s="129"/>
      <c r="C57" s="17" t="s">
        <v>301</v>
      </c>
      <c r="D57" s="17" t="s">
        <v>302</v>
      </c>
      <c r="E57" s="137" t="s">
        <v>349</v>
      </c>
      <c r="F57" s="159" t="s">
        <v>333</v>
      </c>
      <c r="G57" s="20"/>
    </row>
    <row r="58" spans="1:7" ht="15" customHeight="1">
      <c r="A58" s="127" t="s">
        <v>340</v>
      </c>
      <c r="B58" s="127" t="s">
        <v>61</v>
      </c>
      <c r="C58" s="130"/>
      <c r="D58" s="131"/>
      <c r="E58" s="132"/>
      <c r="F58" s="160"/>
      <c r="G58" s="133">
        <f>IF(AND(E58&lt;&gt;"T",E58&lt;&gt;"O",E58&lt;&gt;""),"ERRORE: La tipologia può essere solo o 'T' o 'O'","")</f>
      </c>
    </row>
    <row r="59" spans="1:7" ht="15" customHeight="1">
      <c r="A59" s="127" t="s">
        <v>341</v>
      </c>
      <c r="B59" s="127" t="s">
        <v>61</v>
      </c>
      <c r="C59" s="130"/>
      <c r="D59" s="131"/>
      <c r="E59" s="132"/>
      <c r="F59" s="160"/>
      <c r="G59" s="133">
        <f>IF(AND(E59&lt;&gt;"T",E59&lt;&gt;"O",E59&lt;&gt;""),"ERRORE: La tipologia può essere solo o 'T' o 'O'","")</f>
      </c>
    </row>
    <row r="60" spans="1:7" ht="15" customHeight="1">
      <c r="A60" s="127" t="s">
        <v>342</v>
      </c>
      <c r="B60" s="127" t="s">
        <v>61</v>
      </c>
      <c r="C60" s="130"/>
      <c r="D60" s="131"/>
      <c r="E60" s="134"/>
      <c r="F60" s="160"/>
      <c r="G60" s="133">
        <f>IF(AND(E60&lt;&gt;"T",E60&lt;&gt;"O",E60&lt;&gt;""),"ERRORE: La tipologia può essere solo o 'T' o 'O'","")</f>
      </c>
    </row>
    <row r="61" spans="1:7" ht="15" customHeight="1">
      <c r="A61" s="127" t="s">
        <v>343</v>
      </c>
      <c r="B61" s="127" t="s">
        <v>61</v>
      </c>
      <c r="C61" s="130"/>
      <c r="D61" s="131"/>
      <c r="E61" s="134"/>
      <c r="F61" s="160"/>
      <c r="G61" s="133">
        <f>IF(AND(E61&lt;&gt;"T",E61&lt;&gt;"O",E61&lt;&gt;""),"ERRORE: La tipologia può essere solo o 'T' o 'O'","")</f>
      </c>
    </row>
    <row r="62" spans="1:7" ht="15" customHeight="1">
      <c r="A62" s="127" t="s">
        <v>344</v>
      </c>
      <c r="B62" s="127" t="s">
        <v>61</v>
      </c>
      <c r="C62" s="130"/>
      <c r="D62" s="131"/>
      <c r="E62" s="134"/>
      <c r="F62" s="160"/>
      <c r="G62" s="133">
        <f>IF(AND(E62&lt;&gt;"T",E62&lt;&gt;"O",E62&lt;&gt;""),"ERRORE: La tipologia può essere solo o 'T' o 'O'","")</f>
      </c>
    </row>
    <row r="67" spans="1:6" ht="15">
      <c r="A67" s="219" t="s">
        <v>165</v>
      </c>
      <c r="B67" s="220"/>
      <c r="C67" s="220"/>
      <c r="D67" s="220"/>
      <c r="E67" s="269"/>
      <c r="F67" s="270"/>
    </row>
    <row r="68" spans="1:6" ht="24.75" customHeight="1">
      <c r="A68" s="271" t="s">
        <v>55</v>
      </c>
      <c r="B68" s="264"/>
      <c r="C68" s="264"/>
      <c r="D68" s="265"/>
      <c r="E68" s="272">
        <f>CONCATENATE('E - Iscritti per comparto'!D77)</f>
      </c>
      <c r="F68" s="273"/>
    </row>
    <row r="69" spans="1:6" ht="3.75" customHeight="1">
      <c r="A69" s="152"/>
      <c r="B69" s="124"/>
      <c r="C69" s="125"/>
      <c r="D69" s="126"/>
      <c r="E69" s="126"/>
      <c r="F69" s="153"/>
    </row>
    <row r="70" spans="1:6" ht="24.75" customHeight="1">
      <c r="A70" s="271" t="s">
        <v>15</v>
      </c>
      <c r="B70" s="264"/>
      <c r="C70" s="264"/>
      <c r="D70" s="265"/>
      <c r="E70" s="272">
        <f>CONCATENATE('E - Iscritti per comparto'!D78)</f>
      </c>
      <c r="F70" s="273"/>
    </row>
    <row r="71" spans="1:6" ht="12.75">
      <c r="A71" s="154"/>
      <c r="B71" s="20"/>
      <c r="C71" s="20"/>
      <c r="D71" s="20"/>
      <c r="E71" s="20"/>
      <c r="F71" s="109"/>
    </row>
    <row r="72" spans="1:6" ht="15" customHeight="1">
      <c r="A72" s="127" t="s">
        <v>335</v>
      </c>
      <c r="B72" s="127" t="s">
        <v>69</v>
      </c>
      <c r="C72" s="263" t="s">
        <v>328</v>
      </c>
      <c r="D72" s="264"/>
      <c r="E72" s="265"/>
      <c r="F72" s="155"/>
    </row>
    <row r="73" spans="1:6" ht="15" customHeight="1">
      <c r="A73" s="127" t="s">
        <v>336</v>
      </c>
      <c r="B73" s="127" t="s">
        <v>61</v>
      </c>
      <c r="C73" s="263" t="s">
        <v>329</v>
      </c>
      <c r="D73" s="264"/>
      <c r="E73" s="265"/>
      <c r="F73" s="155"/>
    </row>
    <row r="74" spans="1:6" ht="15" customHeight="1">
      <c r="A74" s="127" t="s">
        <v>337</v>
      </c>
      <c r="B74" s="127" t="s">
        <v>61</v>
      </c>
      <c r="C74" s="263" t="s">
        <v>330</v>
      </c>
      <c r="D74" s="264"/>
      <c r="E74" s="265"/>
      <c r="F74" s="156"/>
    </row>
    <row r="75" spans="1:6" ht="15" customHeight="1">
      <c r="A75" s="127" t="s">
        <v>338</v>
      </c>
      <c r="B75" s="127" t="s">
        <v>61</v>
      </c>
      <c r="C75" s="266" t="s">
        <v>331</v>
      </c>
      <c r="D75" s="267"/>
      <c r="E75" s="268"/>
      <c r="F75" s="156"/>
    </row>
    <row r="76" spans="1:7" ht="15" customHeight="1">
      <c r="A76" s="127" t="s">
        <v>339</v>
      </c>
      <c r="B76" s="127" t="s">
        <v>61</v>
      </c>
      <c r="C76" s="263" t="s">
        <v>332</v>
      </c>
      <c r="D76" s="264"/>
      <c r="E76" s="265"/>
      <c r="F76" s="157"/>
      <c r="G76" s="128"/>
    </row>
    <row r="77" spans="1:6" ht="12.75">
      <c r="A77" s="154"/>
      <c r="B77" s="20"/>
      <c r="C77" s="20"/>
      <c r="D77" s="20"/>
      <c r="E77" s="20"/>
      <c r="F77" s="109"/>
    </row>
    <row r="78" spans="1:7" ht="27">
      <c r="A78" s="158"/>
      <c r="B78" s="129"/>
      <c r="C78" s="17" t="s">
        <v>301</v>
      </c>
      <c r="D78" s="17" t="s">
        <v>302</v>
      </c>
      <c r="E78" s="137" t="s">
        <v>349</v>
      </c>
      <c r="F78" s="159" t="s">
        <v>333</v>
      </c>
      <c r="G78" s="20"/>
    </row>
    <row r="79" spans="1:7" ht="15" customHeight="1">
      <c r="A79" s="127" t="s">
        <v>340</v>
      </c>
      <c r="B79" s="127" t="s">
        <v>61</v>
      </c>
      <c r="C79" s="130"/>
      <c r="D79" s="131"/>
      <c r="E79" s="132"/>
      <c r="F79" s="160"/>
      <c r="G79" s="133">
        <f>IF(AND(E79&lt;&gt;"T",E79&lt;&gt;"O",E79&lt;&gt;""),"ERRORE: La tipologia può essere solo o 'T' o 'O'","")</f>
      </c>
    </row>
    <row r="80" spans="1:7" ht="15" customHeight="1">
      <c r="A80" s="127" t="s">
        <v>341</v>
      </c>
      <c r="B80" s="127" t="s">
        <v>61</v>
      </c>
      <c r="C80" s="130"/>
      <c r="D80" s="131"/>
      <c r="E80" s="132"/>
      <c r="F80" s="160"/>
      <c r="G80" s="133">
        <f>IF(AND(E80&lt;&gt;"T",E80&lt;&gt;"O",E80&lt;&gt;""),"ERRORE: La tipologia può essere solo o 'T' o 'O'","")</f>
      </c>
    </row>
    <row r="81" spans="1:7" ht="15" customHeight="1">
      <c r="A81" s="127" t="s">
        <v>342</v>
      </c>
      <c r="B81" s="127" t="s">
        <v>61</v>
      </c>
      <c r="C81" s="130"/>
      <c r="D81" s="131"/>
      <c r="E81" s="134"/>
      <c r="F81" s="160"/>
      <c r="G81" s="133">
        <f>IF(AND(E81&lt;&gt;"T",E81&lt;&gt;"O",E81&lt;&gt;""),"ERRORE: La tipologia può essere solo o 'T' o 'O'","")</f>
      </c>
    </row>
    <row r="82" spans="1:7" ht="15" customHeight="1">
      <c r="A82" s="127" t="s">
        <v>343</v>
      </c>
      <c r="B82" s="127" t="s">
        <v>61</v>
      </c>
      <c r="C82" s="130"/>
      <c r="D82" s="131"/>
      <c r="E82" s="134"/>
      <c r="F82" s="160"/>
      <c r="G82" s="133">
        <f>IF(AND(E82&lt;&gt;"T",E82&lt;&gt;"O",E82&lt;&gt;""),"ERRORE: La tipologia può essere solo o 'T' o 'O'","")</f>
      </c>
    </row>
    <row r="83" spans="1:7" ht="15" customHeight="1">
      <c r="A83" s="127" t="s">
        <v>344</v>
      </c>
      <c r="B83" s="127" t="s">
        <v>61</v>
      </c>
      <c r="C83" s="130"/>
      <c r="D83" s="131"/>
      <c r="E83" s="134"/>
      <c r="F83" s="160"/>
      <c r="G83" s="133">
        <f>IF(AND(E83&lt;&gt;"T",E83&lt;&gt;"O",E83&lt;&gt;""),"ERRORE: La tipologia può essere solo o 'T' o 'O'","")</f>
      </c>
    </row>
    <row r="88" spans="1:6" ht="15">
      <c r="A88" s="219" t="s">
        <v>166</v>
      </c>
      <c r="B88" s="220"/>
      <c r="C88" s="220"/>
      <c r="D88" s="220"/>
      <c r="E88" s="269"/>
      <c r="F88" s="270"/>
    </row>
    <row r="89" spans="1:6" ht="24.75" customHeight="1">
      <c r="A89" s="271" t="s">
        <v>55</v>
      </c>
      <c r="B89" s="264"/>
      <c r="C89" s="264"/>
      <c r="D89" s="265"/>
      <c r="E89" s="272">
        <f>CONCATENATE('E - Iscritti per comparto'!D101)</f>
      </c>
      <c r="F89" s="273"/>
    </row>
    <row r="90" spans="1:6" ht="3.75" customHeight="1">
      <c r="A90" s="152"/>
      <c r="B90" s="124"/>
      <c r="C90" s="125"/>
      <c r="D90" s="126"/>
      <c r="E90" s="126"/>
      <c r="F90" s="153"/>
    </row>
    <row r="91" spans="1:6" ht="24.75" customHeight="1">
      <c r="A91" s="271" t="s">
        <v>15</v>
      </c>
      <c r="B91" s="264"/>
      <c r="C91" s="264"/>
      <c r="D91" s="265"/>
      <c r="E91" s="272">
        <f>CONCATENATE('E - Iscritti per comparto'!D102)</f>
      </c>
      <c r="F91" s="273"/>
    </row>
    <row r="92" spans="1:6" ht="12.75">
      <c r="A92" s="154"/>
      <c r="B92" s="20"/>
      <c r="C92" s="20"/>
      <c r="D92" s="20"/>
      <c r="E92" s="20"/>
      <c r="F92" s="109"/>
    </row>
    <row r="93" spans="1:6" ht="15" customHeight="1">
      <c r="A93" s="127" t="s">
        <v>335</v>
      </c>
      <c r="B93" s="127" t="s">
        <v>69</v>
      </c>
      <c r="C93" s="263" t="s">
        <v>328</v>
      </c>
      <c r="D93" s="264"/>
      <c r="E93" s="265"/>
      <c r="F93" s="155"/>
    </row>
    <row r="94" spans="1:6" ht="15" customHeight="1">
      <c r="A94" s="127" t="s">
        <v>336</v>
      </c>
      <c r="B94" s="127" t="s">
        <v>61</v>
      </c>
      <c r="C94" s="263" t="s">
        <v>329</v>
      </c>
      <c r="D94" s="264"/>
      <c r="E94" s="265"/>
      <c r="F94" s="155"/>
    </row>
    <row r="95" spans="1:6" ht="15" customHeight="1">
      <c r="A95" s="127" t="s">
        <v>337</v>
      </c>
      <c r="B95" s="127" t="s">
        <v>61</v>
      </c>
      <c r="C95" s="263" t="s">
        <v>330</v>
      </c>
      <c r="D95" s="264"/>
      <c r="E95" s="265"/>
      <c r="F95" s="156"/>
    </row>
    <row r="96" spans="1:6" ht="15" customHeight="1">
      <c r="A96" s="127" t="s">
        <v>338</v>
      </c>
      <c r="B96" s="127" t="s">
        <v>61</v>
      </c>
      <c r="C96" s="266" t="s">
        <v>331</v>
      </c>
      <c r="D96" s="267"/>
      <c r="E96" s="268"/>
      <c r="F96" s="156"/>
    </row>
    <row r="97" spans="1:7" ht="15" customHeight="1">
      <c r="A97" s="127" t="s">
        <v>339</v>
      </c>
      <c r="B97" s="127" t="s">
        <v>61</v>
      </c>
      <c r="C97" s="263" t="s">
        <v>332</v>
      </c>
      <c r="D97" s="264"/>
      <c r="E97" s="265"/>
      <c r="F97" s="157"/>
      <c r="G97" s="128"/>
    </row>
    <row r="98" spans="1:6" ht="12.75">
      <c r="A98" s="154"/>
      <c r="B98" s="20"/>
      <c r="C98" s="20"/>
      <c r="D98" s="20"/>
      <c r="E98" s="20"/>
      <c r="F98" s="109"/>
    </row>
    <row r="99" spans="1:7" ht="27">
      <c r="A99" s="158"/>
      <c r="B99" s="129"/>
      <c r="C99" s="17" t="s">
        <v>301</v>
      </c>
      <c r="D99" s="17" t="s">
        <v>302</v>
      </c>
      <c r="E99" s="137" t="s">
        <v>349</v>
      </c>
      <c r="F99" s="159" t="s">
        <v>333</v>
      </c>
      <c r="G99" s="20"/>
    </row>
    <row r="100" spans="1:7" ht="15" customHeight="1">
      <c r="A100" s="127" t="s">
        <v>340</v>
      </c>
      <c r="B100" s="127" t="s">
        <v>61</v>
      </c>
      <c r="C100" s="130"/>
      <c r="D100" s="131"/>
      <c r="E100" s="132"/>
      <c r="F100" s="160"/>
      <c r="G100" s="133">
        <f>IF(AND(E100&lt;&gt;"T",E100&lt;&gt;"O",E100&lt;&gt;""),"ERRORE: La tipologia può essere solo o 'T' o 'O'","")</f>
      </c>
    </row>
    <row r="101" spans="1:7" ht="15" customHeight="1">
      <c r="A101" s="127" t="s">
        <v>341</v>
      </c>
      <c r="B101" s="127" t="s">
        <v>61</v>
      </c>
      <c r="C101" s="130"/>
      <c r="D101" s="131"/>
      <c r="E101" s="132"/>
      <c r="F101" s="160"/>
      <c r="G101" s="133">
        <f>IF(AND(E101&lt;&gt;"T",E101&lt;&gt;"O",E101&lt;&gt;""),"ERRORE: La tipologia può essere solo o 'T' o 'O'","")</f>
      </c>
    </row>
    <row r="102" spans="1:7" ht="15" customHeight="1">
      <c r="A102" s="127" t="s">
        <v>342</v>
      </c>
      <c r="B102" s="127" t="s">
        <v>61</v>
      </c>
      <c r="C102" s="130"/>
      <c r="D102" s="131"/>
      <c r="E102" s="134"/>
      <c r="F102" s="160"/>
      <c r="G102" s="133">
        <f>IF(AND(E102&lt;&gt;"T",E102&lt;&gt;"O",E102&lt;&gt;""),"ERRORE: La tipologia può essere solo o 'T' o 'O'","")</f>
      </c>
    </row>
    <row r="103" spans="1:7" ht="15" customHeight="1">
      <c r="A103" s="127" t="s">
        <v>343</v>
      </c>
      <c r="B103" s="127" t="s">
        <v>61</v>
      </c>
      <c r="C103" s="130"/>
      <c r="D103" s="131"/>
      <c r="E103" s="134"/>
      <c r="F103" s="160"/>
      <c r="G103" s="133">
        <f>IF(AND(E103&lt;&gt;"T",E103&lt;&gt;"O",E103&lt;&gt;""),"ERRORE: La tipologia può essere solo o 'T' o 'O'","")</f>
      </c>
    </row>
    <row r="104" spans="1:7" ht="15" customHeight="1">
      <c r="A104" s="127" t="s">
        <v>344</v>
      </c>
      <c r="B104" s="127" t="s">
        <v>61</v>
      </c>
      <c r="C104" s="130"/>
      <c r="D104" s="131"/>
      <c r="E104" s="134"/>
      <c r="F104" s="160"/>
      <c r="G104" s="133">
        <f>IF(AND(E104&lt;&gt;"T",E104&lt;&gt;"O",E104&lt;&gt;""),"ERRORE: La tipologia può essere solo o 'T' o 'O'","")</f>
      </c>
    </row>
    <row r="109" spans="1:6" ht="15">
      <c r="A109" s="219" t="s">
        <v>167</v>
      </c>
      <c r="B109" s="220"/>
      <c r="C109" s="220"/>
      <c r="D109" s="220"/>
      <c r="E109" s="269"/>
      <c r="F109" s="270"/>
    </row>
    <row r="110" spans="1:6" ht="24.75" customHeight="1">
      <c r="A110" s="271" t="s">
        <v>55</v>
      </c>
      <c r="B110" s="264"/>
      <c r="C110" s="264"/>
      <c r="D110" s="265"/>
      <c r="E110" s="272">
        <f>CONCATENATE('E - Iscritti per comparto'!D125)</f>
      </c>
      <c r="F110" s="273"/>
    </row>
    <row r="111" spans="1:6" ht="3.75" customHeight="1">
      <c r="A111" s="152"/>
      <c r="B111" s="124"/>
      <c r="C111" s="125"/>
      <c r="D111" s="126"/>
      <c r="E111" s="126"/>
      <c r="F111" s="153"/>
    </row>
    <row r="112" spans="1:6" ht="24.75" customHeight="1">
      <c r="A112" s="271" t="s">
        <v>15</v>
      </c>
      <c r="B112" s="264"/>
      <c r="C112" s="264"/>
      <c r="D112" s="265"/>
      <c r="E112" s="272">
        <f>CONCATENATE('E - Iscritti per comparto'!D126)</f>
      </c>
      <c r="F112" s="273"/>
    </row>
    <row r="113" spans="1:6" ht="12.75">
      <c r="A113" s="154"/>
      <c r="B113" s="20"/>
      <c r="C113" s="20"/>
      <c r="D113" s="20"/>
      <c r="E113" s="20"/>
      <c r="F113" s="109"/>
    </row>
    <row r="114" spans="1:6" ht="15" customHeight="1">
      <c r="A114" s="127" t="s">
        <v>335</v>
      </c>
      <c r="B114" s="127" t="s">
        <v>69</v>
      </c>
      <c r="C114" s="263" t="s">
        <v>328</v>
      </c>
      <c r="D114" s="264"/>
      <c r="E114" s="265"/>
      <c r="F114" s="155"/>
    </row>
    <row r="115" spans="1:6" ht="15" customHeight="1">
      <c r="A115" s="127" t="s">
        <v>336</v>
      </c>
      <c r="B115" s="127" t="s">
        <v>61</v>
      </c>
      <c r="C115" s="263" t="s">
        <v>329</v>
      </c>
      <c r="D115" s="264"/>
      <c r="E115" s="265"/>
      <c r="F115" s="155"/>
    </row>
    <row r="116" spans="1:6" ht="15" customHeight="1">
      <c r="A116" s="127" t="s">
        <v>337</v>
      </c>
      <c r="B116" s="127" t="s">
        <v>61</v>
      </c>
      <c r="C116" s="263" t="s">
        <v>330</v>
      </c>
      <c r="D116" s="264"/>
      <c r="E116" s="265"/>
      <c r="F116" s="156"/>
    </row>
    <row r="117" spans="1:6" ht="15" customHeight="1">
      <c r="A117" s="127" t="s">
        <v>338</v>
      </c>
      <c r="B117" s="127" t="s">
        <v>61</v>
      </c>
      <c r="C117" s="266" t="s">
        <v>331</v>
      </c>
      <c r="D117" s="267"/>
      <c r="E117" s="268"/>
      <c r="F117" s="156"/>
    </row>
    <row r="118" spans="1:7" ht="15" customHeight="1">
      <c r="A118" s="127" t="s">
        <v>339</v>
      </c>
      <c r="B118" s="127" t="s">
        <v>61</v>
      </c>
      <c r="C118" s="263" t="s">
        <v>332</v>
      </c>
      <c r="D118" s="264"/>
      <c r="E118" s="265"/>
      <c r="F118" s="157"/>
      <c r="G118" s="128"/>
    </row>
    <row r="119" spans="1:6" ht="12.75">
      <c r="A119" s="154"/>
      <c r="B119" s="20"/>
      <c r="C119" s="20"/>
      <c r="D119" s="20"/>
      <c r="E119" s="20"/>
      <c r="F119" s="109"/>
    </row>
    <row r="120" spans="1:7" ht="27">
      <c r="A120" s="158"/>
      <c r="B120" s="129"/>
      <c r="C120" s="17" t="s">
        <v>301</v>
      </c>
      <c r="D120" s="17" t="s">
        <v>302</v>
      </c>
      <c r="E120" s="137" t="s">
        <v>349</v>
      </c>
      <c r="F120" s="159" t="s">
        <v>333</v>
      </c>
      <c r="G120" s="20"/>
    </row>
    <row r="121" spans="1:7" ht="15" customHeight="1">
      <c r="A121" s="127" t="s">
        <v>340</v>
      </c>
      <c r="B121" s="127" t="s">
        <v>61</v>
      </c>
      <c r="C121" s="130"/>
      <c r="D121" s="131"/>
      <c r="E121" s="132"/>
      <c r="F121" s="160"/>
      <c r="G121" s="133">
        <f>IF(AND(E121&lt;&gt;"T",E121&lt;&gt;"O",E121&lt;&gt;""),"ERRORE: La tipologia può essere solo o 'T' o 'O'","")</f>
      </c>
    </row>
    <row r="122" spans="1:7" ht="15" customHeight="1">
      <c r="A122" s="127" t="s">
        <v>341</v>
      </c>
      <c r="B122" s="127" t="s">
        <v>61</v>
      </c>
      <c r="C122" s="130"/>
      <c r="D122" s="131"/>
      <c r="E122" s="132"/>
      <c r="F122" s="160"/>
      <c r="G122" s="133">
        <f>IF(AND(E122&lt;&gt;"T",E122&lt;&gt;"O",E122&lt;&gt;""),"ERRORE: La tipologia può essere solo o 'T' o 'O'","")</f>
      </c>
    </row>
    <row r="123" spans="1:7" ht="15" customHeight="1">
      <c r="A123" s="127" t="s">
        <v>342</v>
      </c>
      <c r="B123" s="127" t="s">
        <v>61</v>
      </c>
      <c r="C123" s="130"/>
      <c r="D123" s="131"/>
      <c r="E123" s="134"/>
      <c r="F123" s="160"/>
      <c r="G123" s="133">
        <f>IF(AND(E123&lt;&gt;"T",E123&lt;&gt;"O",E123&lt;&gt;""),"ERRORE: La tipologia può essere solo o 'T' o 'O'","")</f>
      </c>
    </row>
    <row r="124" spans="1:7" ht="15" customHeight="1">
      <c r="A124" s="127" t="s">
        <v>343</v>
      </c>
      <c r="B124" s="127" t="s">
        <v>61</v>
      </c>
      <c r="C124" s="130"/>
      <c r="D124" s="131"/>
      <c r="E124" s="134"/>
      <c r="F124" s="160"/>
      <c r="G124" s="133">
        <f>IF(AND(E124&lt;&gt;"T",E124&lt;&gt;"O",E124&lt;&gt;""),"ERRORE: La tipologia può essere solo o 'T' o 'O'","")</f>
      </c>
    </row>
    <row r="125" spans="1:7" ht="15" customHeight="1">
      <c r="A125" s="127" t="s">
        <v>344</v>
      </c>
      <c r="B125" s="127" t="s">
        <v>61</v>
      </c>
      <c r="C125" s="130"/>
      <c r="D125" s="131"/>
      <c r="E125" s="134"/>
      <c r="F125" s="160"/>
      <c r="G125" s="133">
        <f>IF(AND(E125&lt;&gt;"T",E125&lt;&gt;"O",E125&lt;&gt;""),"ERRORE: La tipologia può essere solo o 'T' o 'O'","")</f>
      </c>
    </row>
  </sheetData>
  <sheetProtection password="C3D4" sheet="1" selectLockedCells="1"/>
  <mergeCells count="61">
    <mergeCell ref="A112:D112"/>
    <mergeCell ref="C96:E96"/>
    <mergeCell ref="C114:E114"/>
    <mergeCell ref="C115:E115"/>
    <mergeCell ref="C116:E116"/>
    <mergeCell ref="C117:E117"/>
    <mergeCell ref="C118:E118"/>
    <mergeCell ref="C97:E97"/>
    <mergeCell ref="A109:F109"/>
    <mergeCell ref="A110:D110"/>
    <mergeCell ref="E110:F110"/>
    <mergeCell ref="C76:E76"/>
    <mergeCell ref="A88:F88"/>
    <mergeCell ref="A89:D89"/>
    <mergeCell ref="E89:F89"/>
    <mergeCell ref="E112:F112"/>
    <mergeCell ref="A91:D91"/>
    <mergeCell ref="E91:F91"/>
    <mergeCell ref="C93:E93"/>
    <mergeCell ref="C94:E94"/>
    <mergeCell ref="C95:E95"/>
    <mergeCell ref="A70:D70"/>
    <mergeCell ref="E70:F70"/>
    <mergeCell ref="C72:E72"/>
    <mergeCell ref="C73:E73"/>
    <mergeCell ref="C74:E74"/>
    <mergeCell ref="C75:E75"/>
    <mergeCell ref="C53:E53"/>
    <mergeCell ref="C54:E54"/>
    <mergeCell ref="C55:E55"/>
    <mergeCell ref="A67:F67"/>
    <mergeCell ref="A68:D68"/>
    <mergeCell ref="E68:F68"/>
    <mergeCell ref="A47:D47"/>
    <mergeCell ref="E47:F47"/>
    <mergeCell ref="A49:D49"/>
    <mergeCell ref="E49:F49"/>
    <mergeCell ref="C51:E51"/>
    <mergeCell ref="C52:E52"/>
    <mergeCell ref="A28:D28"/>
    <mergeCell ref="E28:F28"/>
    <mergeCell ref="C33:E33"/>
    <mergeCell ref="C34:E34"/>
    <mergeCell ref="A46:F46"/>
    <mergeCell ref="C32:E32"/>
    <mergeCell ref="A2:F2"/>
    <mergeCell ref="A4:F4"/>
    <mergeCell ref="A5:D5"/>
    <mergeCell ref="E5:F5"/>
    <mergeCell ref="A7:D7"/>
    <mergeCell ref="E7:F7"/>
    <mergeCell ref="C9:E9"/>
    <mergeCell ref="C10:E10"/>
    <mergeCell ref="C11:E11"/>
    <mergeCell ref="C12:E12"/>
    <mergeCell ref="C30:E30"/>
    <mergeCell ref="C31:E31"/>
    <mergeCell ref="C13:E13"/>
    <mergeCell ref="A25:F25"/>
    <mergeCell ref="A26:D26"/>
    <mergeCell ref="E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&amp;C&amp;"Arial,Grassetto"Fondi pensione negoziali - Modulo integrativo per i dati di fine 2014</oddHeader>
    <oddFooter>&amp;CH - Turnover e alcuni dati finanziari</oddFooter>
  </headerFooter>
  <rowBreaks count="1" manualBreakCount="1">
    <brk id="66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2014-11-27T17:32:27Z</dcterms:created>
  <dcterms:modified xsi:type="dcterms:W3CDTF">2014-12-18T08:36:07Z</dcterms:modified>
  <cp:category/>
  <cp:version/>
  <cp:contentType/>
  <cp:contentStatus/>
</cp:coreProperties>
</file>